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3440" activeTab="2"/>
  </bookViews>
  <sheets>
    <sheet name="Лист1" sheetId="1" r:id="rId1"/>
    <sheet name="ОВЗ 12-18" sheetId="2" r:id="rId2"/>
    <sheet name="ОВЗ 7-1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6" i="2" l="1"/>
  <c r="E146" i="2"/>
  <c r="F146" i="2"/>
  <c r="G146" i="2"/>
  <c r="C146" i="2"/>
  <c r="D139" i="2"/>
  <c r="E139" i="2"/>
  <c r="F139" i="2"/>
  <c r="G139" i="2"/>
  <c r="C139" i="2"/>
  <c r="D133" i="2"/>
  <c r="E133" i="2"/>
  <c r="F133" i="2"/>
  <c r="G133" i="2"/>
  <c r="C133" i="2"/>
  <c r="D126" i="2"/>
  <c r="E126" i="2"/>
  <c r="F126" i="2"/>
  <c r="G126" i="2"/>
  <c r="C126" i="2"/>
  <c r="D120" i="2"/>
  <c r="E120" i="2"/>
  <c r="F120" i="2"/>
  <c r="G120" i="2"/>
  <c r="C120" i="2"/>
  <c r="D113" i="2"/>
  <c r="E113" i="2"/>
  <c r="F113" i="2"/>
  <c r="G113" i="2"/>
  <c r="C113" i="2"/>
  <c r="D107" i="2"/>
  <c r="E107" i="2"/>
  <c r="F107" i="2"/>
  <c r="G107" i="2"/>
  <c r="C107" i="2"/>
  <c r="D100" i="2"/>
  <c r="E100" i="2"/>
  <c r="F100" i="2"/>
  <c r="G100" i="2"/>
  <c r="C100" i="2"/>
  <c r="D94" i="2"/>
  <c r="E94" i="2"/>
  <c r="F94" i="2"/>
  <c r="G94" i="2"/>
  <c r="C94" i="2"/>
  <c r="D87" i="2"/>
  <c r="E87" i="2"/>
  <c r="F87" i="2"/>
  <c r="G87" i="2"/>
  <c r="C87" i="2"/>
  <c r="D80" i="2"/>
  <c r="E80" i="2"/>
  <c r="F80" i="2"/>
  <c r="G80" i="2"/>
  <c r="C80" i="2"/>
  <c r="D72" i="2"/>
  <c r="E72" i="2"/>
  <c r="F72" i="2"/>
  <c r="G72" i="2"/>
  <c r="C72" i="2"/>
  <c r="D66" i="2"/>
  <c r="E66" i="2"/>
  <c r="F66" i="2"/>
  <c r="G66" i="2"/>
  <c r="C66" i="2"/>
  <c r="D59" i="2"/>
  <c r="E59" i="2"/>
  <c r="F59" i="2"/>
  <c r="G59" i="2"/>
  <c r="C59" i="2"/>
  <c r="D53" i="2"/>
  <c r="E53" i="2"/>
  <c r="F53" i="2"/>
  <c r="G53" i="2"/>
  <c r="C53" i="2"/>
  <c r="D46" i="2"/>
  <c r="E46" i="2"/>
  <c r="F46" i="2"/>
  <c r="G46" i="2"/>
  <c r="C46" i="2"/>
  <c r="D40" i="2"/>
  <c r="E40" i="2"/>
  <c r="F40" i="2"/>
  <c r="G40" i="2"/>
  <c r="C40" i="2"/>
  <c r="D32" i="2"/>
  <c r="E32" i="2"/>
  <c r="F32" i="2"/>
  <c r="G32" i="2"/>
  <c r="C32" i="2"/>
  <c r="D26" i="2"/>
  <c r="E26" i="2"/>
  <c r="F26" i="2"/>
  <c r="G26" i="2"/>
  <c r="C26" i="2"/>
  <c r="D18" i="2"/>
  <c r="E18" i="2"/>
  <c r="F18" i="2"/>
  <c r="G18" i="2"/>
  <c r="C18" i="2"/>
  <c r="D126" i="3"/>
  <c r="E126" i="3"/>
  <c r="F126" i="3"/>
  <c r="G126" i="3"/>
  <c r="C126" i="3"/>
  <c r="D120" i="3"/>
  <c r="E120" i="3"/>
  <c r="F120" i="3"/>
  <c r="G120" i="3"/>
  <c r="C120" i="3"/>
  <c r="D113" i="3"/>
  <c r="E113" i="3"/>
  <c r="F113" i="3"/>
  <c r="G113" i="3"/>
  <c r="C113" i="3"/>
  <c r="D107" i="3"/>
  <c r="E107" i="3"/>
  <c r="F107" i="3"/>
  <c r="G107" i="3"/>
  <c r="C107" i="3"/>
  <c r="D100" i="3"/>
  <c r="E100" i="3"/>
  <c r="F100" i="3"/>
  <c r="G100" i="3"/>
  <c r="C100" i="3"/>
  <c r="D94" i="3"/>
  <c r="E94" i="3"/>
  <c r="F94" i="3"/>
  <c r="G94" i="3"/>
  <c r="C94" i="3"/>
  <c r="D87" i="3"/>
  <c r="E87" i="3"/>
  <c r="F87" i="3"/>
  <c r="G87" i="3"/>
  <c r="C87" i="3"/>
  <c r="D80" i="3"/>
  <c r="E80" i="3"/>
  <c r="F80" i="3"/>
  <c r="G80" i="3"/>
  <c r="C80" i="3"/>
  <c r="D72" i="3"/>
  <c r="E72" i="3"/>
  <c r="F72" i="3"/>
  <c r="G72" i="3"/>
  <c r="C72" i="3"/>
  <c r="D66" i="3"/>
  <c r="E66" i="3"/>
  <c r="F66" i="3"/>
  <c r="G66" i="3"/>
  <c r="C66" i="3"/>
  <c r="D59" i="3"/>
  <c r="E59" i="3"/>
  <c r="F59" i="3"/>
  <c r="G59" i="3"/>
  <c r="C59" i="3"/>
  <c r="D53" i="3"/>
  <c r="E53" i="3"/>
  <c r="F53" i="3"/>
  <c r="G53" i="3"/>
  <c r="C53" i="3"/>
  <c r="D46" i="3"/>
  <c r="E46" i="3"/>
  <c r="F46" i="3"/>
  <c r="G46" i="3"/>
  <c r="C46" i="3"/>
  <c r="D40" i="3"/>
  <c r="E40" i="3"/>
  <c r="F40" i="3"/>
  <c r="G40" i="3"/>
  <c r="C40" i="3"/>
  <c r="D32" i="3"/>
  <c r="E32" i="3"/>
  <c r="F32" i="3"/>
  <c r="G32" i="3"/>
  <c r="C32" i="3"/>
  <c r="D26" i="3"/>
  <c r="E26" i="3"/>
  <c r="F26" i="3"/>
  <c r="G26" i="3"/>
  <c r="C26" i="3"/>
  <c r="D18" i="3"/>
  <c r="E18" i="3"/>
  <c r="F18" i="3"/>
  <c r="G18" i="3"/>
  <c r="C18" i="3"/>
  <c r="D146" i="3"/>
  <c r="E146" i="3"/>
  <c r="F146" i="3"/>
  <c r="G146" i="3"/>
  <c r="C146" i="3"/>
  <c r="D139" i="3"/>
  <c r="E139" i="3"/>
  <c r="F139" i="3"/>
  <c r="G139" i="3"/>
  <c r="C139" i="3"/>
  <c r="D133" i="3"/>
  <c r="E133" i="3"/>
  <c r="F133" i="3"/>
  <c r="G133" i="3"/>
  <c r="C133" i="3"/>
  <c r="D147" i="3" l="1"/>
  <c r="E147" i="3"/>
  <c r="F147" i="3"/>
  <c r="G147" i="3"/>
  <c r="D134" i="3"/>
  <c r="E134" i="3"/>
  <c r="F134" i="3"/>
  <c r="G134" i="3"/>
  <c r="D121" i="3"/>
  <c r="E121" i="3"/>
  <c r="F121" i="3"/>
  <c r="G121" i="3"/>
  <c r="D108" i="3"/>
  <c r="E108" i="3"/>
  <c r="F108" i="3"/>
  <c r="G108" i="3"/>
  <c r="D95" i="3"/>
  <c r="E95" i="3"/>
  <c r="F95" i="3"/>
  <c r="G95" i="3"/>
  <c r="D81" i="3"/>
  <c r="E81" i="3"/>
  <c r="F81" i="3"/>
  <c r="G81" i="3"/>
  <c r="D67" i="3"/>
  <c r="E67" i="3"/>
  <c r="F67" i="3"/>
  <c r="G67" i="3"/>
  <c r="D54" i="3"/>
  <c r="E54" i="3"/>
  <c r="F54" i="3"/>
  <c r="G54" i="3"/>
  <c r="D41" i="3"/>
  <c r="E41" i="3"/>
  <c r="F41" i="3"/>
  <c r="G41" i="3"/>
  <c r="G27" i="3"/>
  <c r="D27" i="3"/>
  <c r="E27" i="3"/>
  <c r="F27" i="3"/>
  <c r="C27" i="3"/>
  <c r="C41" i="3"/>
  <c r="C54" i="3"/>
  <c r="C67" i="3"/>
  <c r="C81" i="3"/>
  <c r="C95" i="3"/>
  <c r="C108" i="3"/>
  <c r="C121" i="3"/>
  <c r="C134" i="3"/>
  <c r="C147" i="3"/>
  <c r="D147" i="2" l="1"/>
  <c r="E147" i="2"/>
  <c r="F147" i="2"/>
  <c r="G147" i="2"/>
  <c r="C147" i="2"/>
  <c r="D134" i="2"/>
  <c r="E134" i="2"/>
  <c r="F134" i="2"/>
  <c r="G134" i="2"/>
  <c r="C134" i="2"/>
  <c r="D121" i="2"/>
  <c r="E121" i="2"/>
  <c r="F121" i="2"/>
  <c r="G121" i="2"/>
  <c r="C121" i="2"/>
  <c r="D108" i="2"/>
  <c r="E108" i="2"/>
  <c r="F108" i="2"/>
  <c r="G108" i="2"/>
  <c r="C108" i="2"/>
  <c r="D95" i="2"/>
  <c r="E95" i="2"/>
  <c r="F95" i="2"/>
  <c r="G95" i="2"/>
  <c r="C95" i="2"/>
  <c r="D81" i="2"/>
  <c r="E81" i="2"/>
  <c r="F81" i="2"/>
  <c r="G81" i="2"/>
  <c r="C81" i="2"/>
  <c r="D67" i="2"/>
  <c r="E67" i="2"/>
  <c r="F67" i="2"/>
  <c r="G67" i="2"/>
  <c r="C67" i="2"/>
  <c r="D54" i="2"/>
  <c r="E54" i="2"/>
  <c r="F54" i="2"/>
  <c r="G54" i="2"/>
  <c r="C54" i="2"/>
  <c r="D27" i="2"/>
  <c r="E27" i="2"/>
  <c r="F27" i="2"/>
  <c r="G27" i="2"/>
  <c r="D41" i="2"/>
  <c r="E41" i="2"/>
  <c r="F41" i="2"/>
  <c r="G41" i="2"/>
  <c r="C41" i="2"/>
  <c r="C27" i="2"/>
  <c r="J139" i="1" l="1"/>
  <c r="B174" i="1" l="1"/>
  <c r="A174" i="1"/>
  <c r="J173" i="1"/>
  <c r="I173" i="1"/>
  <c r="I174" i="1" s="1"/>
  <c r="H173" i="1"/>
  <c r="G173" i="1"/>
  <c r="F173" i="1"/>
  <c r="J163" i="1"/>
  <c r="I163" i="1"/>
  <c r="H163" i="1"/>
  <c r="G163" i="1"/>
  <c r="G174" i="1" s="1"/>
  <c r="F163" i="1"/>
  <c r="B157" i="1"/>
  <c r="A157" i="1"/>
  <c r="J156" i="1"/>
  <c r="I156" i="1"/>
  <c r="H156" i="1"/>
  <c r="G156" i="1"/>
  <c r="F156" i="1"/>
  <c r="J146" i="1"/>
  <c r="I146" i="1"/>
  <c r="H146" i="1"/>
  <c r="H157" i="1" s="1"/>
  <c r="G146" i="1"/>
  <c r="G157" i="1" s="1"/>
  <c r="F146" i="1"/>
  <c r="B140" i="1"/>
  <c r="A140" i="1"/>
  <c r="I139" i="1"/>
  <c r="H139" i="1"/>
  <c r="G139" i="1"/>
  <c r="F139" i="1"/>
  <c r="J129" i="1"/>
  <c r="I129" i="1"/>
  <c r="I140" i="1" s="1"/>
  <c r="H129" i="1"/>
  <c r="G129" i="1"/>
  <c r="G140" i="1" s="1"/>
  <c r="F129" i="1"/>
  <c r="B123" i="1"/>
  <c r="A123" i="1"/>
  <c r="J122" i="1"/>
  <c r="I122" i="1"/>
  <c r="H122" i="1"/>
  <c r="G122" i="1"/>
  <c r="F122" i="1"/>
  <c r="J112" i="1"/>
  <c r="I112" i="1"/>
  <c r="I123" i="1" s="1"/>
  <c r="H112" i="1"/>
  <c r="G112" i="1"/>
  <c r="G123" i="1" s="1"/>
  <c r="F112" i="1"/>
  <c r="B106" i="1"/>
  <c r="A106" i="1"/>
  <c r="J105" i="1"/>
  <c r="I105" i="1"/>
  <c r="H105" i="1"/>
  <c r="G105" i="1"/>
  <c r="F105" i="1"/>
  <c r="J95" i="1"/>
  <c r="I95" i="1"/>
  <c r="I106" i="1" s="1"/>
  <c r="H95" i="1"/>
  <c r="G95" i="1"/>
  <c r="G106" i="1" s="1"/>
  <c r="F95" i="1"/>
  <c r="B89" i="1"/>
  <c r="A89" i="1"/>
  <c r="J88" i="1"/>
  <c r="I88" i="1"/>
  <c r="H88" i="1"/>
  <c r="G88" i="1"/>
  <c r="F88" i="1"/>
  <c r="J78" i="1"/>
  <c r="J89" i="1" s="1"/>
  <c r="I78" i="1"/>
  <c r="I89" i="1" s="1"/>
  <c r="H78" i="1"/>
  <c r="G78" i="1"/>
  <c r="F78" i="1"/>
  <c r="B72" i="1"/>
  <c r="A72" i="1"/>
  <c r="J71" i="1"/>
  <c r="I71" i="1"/>
  <c r="H71" i="1"/>
  <c r="G71" i="1"/>
  <c r="F71" i="1"/>
  <c r="J61" i="1"/>
  <c r="I61" i="1"/>
  <c r="I72" i="1" s="1"/>
  <c r="H61" i="1"/>
  <c r="G61" i="1"/>
  <c r="G72" i="1" s="1"/>
  <c r="F61" i="1"/>
  <c r="B55" i="1"/>
  <c r="A55" i="1"/>
  <c r="J54" i="1"/>
  <c r="I54" i="1"/>
  <c r="H54" i="1"/>
  <c r="G54" i="1"/>
  <c r="F54" i="1"/>
  <c r="J44" i="1"/>
  <c r="I44" i="1"/>
  <c r="H44" i="1"/>
  <c r="G44" i="1"/>
  <c r="G55" i="1" s="1"/>
  <c r="F44" i="1"/>
  <c r="H38" i="1"/>
  <c r="B38" i="1"/>
  <c r="A38" i="1"/>
  <c r="J37" i="1"/>
  <c r="I37" i="1"/>
  <c r="H37" i="1"/>
  <c r="G37" i="1"/>
  <c r="F37" i="1"/>
  <c r="J27" i="1"/>
  <c r="I27" i="1"/>
  <c r="I38" i="1" s="1"/>
  <c r="H27" i="1"/>
  <c r="G27" i="1"/>
  <c r="G38" i="1" s="1"/>
  <c r="F27" i="1"/>
  <c r="B21" i="1"/>
  <c r="A21" i="1"/>
  <c r="K20" i="1"/>
  <c r="K21" i="1" s="1"/>
  <c r="J20" i="1"/>
  <c r="I20" i="1"/>
  <c r="H20" i="1"/>
  <c r="G20" i="1"/>
  <c r="F20" i="1"/>
  <c r="J10" i="1"/>
  <c r="I10" i="1"/>
  <c r="I21" i="1" s="1"/>
  <c r="H10" i="1"/>
  <c r="H21" i="1" s="1"/>
  <c r="G10" i="1"/>
  <c r="F10" i="1"/>
  <c r="J157" i="1" l="1"/>
  <c r="I157" i="1"/>
  <c r="H140" i="1"/>
  <c r="H123" i="1"/>
  <c r="H106" i="1"/>
  <c r="G89" i="1"/>
  <c r="H72" i="1"/>
  <c r="H55" i="1"/>
  <c r="F38" i="1"/>
  <c r="G21" i="1"/>
  <c r="G175" i="1" s="1"/>
  <c r="H174" i="1"/>
  <c r="F157" i="1"/>
  <c r="H89" i="1"/>
  <c r="I55" i="1"/>
  <c r="I175" i="1" s="1"/>
  <c r="J55" i="1"/>
  <c r="J106" i="1"/>
  <c r="J72" i="1"/>
  <c r="F55" i="1"/>
  <c r="J38" i="1"/>
  <c r="J21" i="1"/>
  <c r="J174" i="1"/>
  <c r="F174" i="1"/>
  <c r="J140" i="1"/>
  <c r="F140" i="1"/>
  <c r="J123" i="1"/>
  <c r="F123" i="1"/>
  <c r="F106" i="1"/>
  <c r="F89" i="1"/>
  <c r="F72" i="1"/>
  <c r="F21" i="1"/>
  <c r="H175" i="1" l="1"/>
  <c r="J175" i="1"/>
  <c r="F175" i="1"/>
</calcChain>
</file>

<file path=xl/sharedStrings.xml><?xml version="1.0" encoding="utf-8"?>
<sst xmlns="http://schemas.openxmlformats.org/spreadsheetml/2006/main" count="802" uniqueCount="197">
  <si>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</si>
  <si>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</si>
  <si>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</si>
  <si>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</si>
  <si>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</si>
  <si>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</si>
  <si>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</si>
  <si>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</si>
  <si>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</si>
  <si>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</si>
  <si>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</si>
  <si>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</si>
  <si>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</si>
  <si>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</si>
  <si>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</si>
  <si>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</si>
  <si>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</si>
  <si>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</si>
  <si>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</si>
  <si>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</si>
  <si>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</si>
  <si>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Бутерброд с сыром</t>
  </si>
  <si>
    <t>гор.блюдо</t>
  </si>
  <si>
    <t>Каша жидкая молоч пшенич с маслом</t>
  </si>
  <si>
    <t>гарнир</t>
  </si>
  <si>
    <t>гор.напиток</t>
  </si>
  <si>
    <t>Чай со свежей ягодой</t>
  </si>
  <si>
    <t>хлеб</t>
  </si>
  <si>
    <t>итого</t>
  </si>
  <si>
    <t>Завтрак2</t>
  </si>
  <si>
    <t>Фрукты</t>
  </si>
  <si>
    <t>Обед</t>
  </si>
  <si>
    <t>Огурец соленый</t>
  </si>
  <si>
    <t>1 блюдо</t>
  </si>
  <si>
    <t>Суп картофельный с бобовыми</t>
  </si>
  <si>
    <t>2 блюдо</t>
  </si>
  <si>
    <t>Котлета с соусом</t>
  </si>
  <si>
    <t>Макароны отварные</t>
  </si>
  <si>
    <t>Чай с сахаром и лимоном</t>
  </si>
  <si>
    <t>хлеб бел.</t>
  </si>
  <si>
    <t>Хлеб пшеничный</t>
  </si>
  <si>
    <t>хлеб черн.</t>
  </si>
  <si>
    <t>Итого за день:</t>
  </si>
  <si>
    <t xml:space="preserve">Салат из белокочанной капусты </t>
  </si>
  <si>
    <t>Салат из свеклы с маслом растит.</t>
  </si>
  <si>
    <t>Суп крестьянский с крупой</t>
  </si>
  <si>
    <t>Курица тушеная с овощами</t>
  </si>
  <si>
    <t>Каша гречневая</t>
  </si>
  <si>
    <t>Напиток из шиповника</t>
  </si>
  <si>
    <t>хлеб.бел</t>
  </si>
  <si>
    <t>Хлеб пшенично-ржаной</t>
  </si>
  <si>
    <t>хлеб.черн.</t>
  </si>
  <si>
    <t>Батон школьный</t>
  </si>
  <si>
    <t>фрукты</t>
  </si>
  <si>
    <t>Салат из белокочанной капусты с морковью</t>
  </si>
  <si>
    <t>Суп картофельный с макаронными изделиями</t>
  </si>
  <si>
    <t>Рыба тушеная в томате с овощами</t>
  </si>
  <si>
    <t>Рис припущенный</t>
  </si>
  <si>
    <t>Компот из облепихи</t>
  </si>
  <si>
    <t>Слойка с творожной начинкой</t>
  </si>
  <si>
    <t>Борщ с картофелем и капустой со сметаной</t>
  </si>
  <si>
    <t>Чай с лимоном и сахаром</t>
  </si>
  <si>
    <t>Морковь отварная дольками</t>
  </si>
  <si>
    <t>Борщ сибирский</t>
  </si>
  <si>
    <t>Рагу из птицы</t>
  </si>
  <si>
    <t>Компот из смеси с/ф</t>
  </si>
  <si>
    <t>Свекла отварная дольками</t>
  </si>
  <si>
    <t>Рассольник ленинградский</t>
  </si>
  <si>
    <t>Тефтели  с соусом</t>
  </si>
  <si>
    <t>Каша ячневая</t>
  </si>
  <si>
    <t>Бутерброд с маслом</t>
  </si>
  <si>
    <t>Кофейный напиток с молоком</t>
  </si>
  <si>
    <t>Рассольник домашний</t>
  </si>
  <si>
    <t>Колбаски куриные с соусом</t>
  </si>
  <si>
    <t>Горошница</t>
  </si>
  <si>
    <t>Компот из сушеных плодов</t>
  </si>
  <si>
    <t>Щи из свежей капусты</t>
  </si>
  <si>
    <t>Плов из птицы</t>
  </si>
  <si>
    <t>Чай с сахаром</t>
  </si>
  <si>
    <t>Салат из капусты с овощами</t>
  </si>
  <si>
    <t>Жаркое по-домашнему</t>
  </si>
  <si>
    <t>Напиток из облепихи</t>
  </si>
  <si>
    <t>Пирог с печенью</t>
  </si>
  <si>
    <t>Рассольник Ленинградский</t>
  </si>
  <si>
    <t>Свекла отварная</t>
  </si>
  <si>
    <t>Суп лапша домашняя</t>
  </si>
  <si>
    <t>Котлета рыбная любительская с соус</t>
  </si>
  <si>
    <t>Салат из свежей капусты с зеленым горошком</t>
  </si>
  <si>
    <t>Печень по-строгоновски</t>
  </si>
  <si>
    <t>Пюре картофельное</t>
  </si>
  <si>
    <t>Среднее значение за период:</t>
  </si>
  <si>
    <t>Булочка школьная</t>
  </si>
  <si>
    <t>Сдоба обыкновенная</t>
  </si>
  <si>
    <t>Булочка с сыром</t>
  </si>
  <si>
    <t xml:space="preserve">12-18лет </t>
  </si>
  <si>
    <t>(должность)</t>
  </si>
  <si>
    <t>(ФИО)</t>
  </si>
  <si>
    <t>(дата)</t>
  </si>
  <si>
    <t>Меню приготавливаемых блюд</t>
  </si>
  <si>
    <t>Возрастная категория:</t>
  </si>
  <si>
    <t>Наименование блюда</t>
  </si>
  <si>
    <t>Вес блюда</t>
  </si>
  <si>
    <t>Пищевые вещества</t>
  </si>
  <si>
    <t>Энергетическая ценность</t>
  </si>
  <si>
    <t>День 1</t>
  </si>
  <si>
    <t>ЗАВТРАК</t>
  </si>
  <si>
    <t>ИТОГО ЗА ЗАВТРАК</t>
  </si>
  <si>
    <t>ОБЕД</t>
  </si>
  <si>
    <t>ИТОГО ЗА ОБЕД</t>
  </si>
  <si>
    <t>ИТОГО ЗА ДЕНЬ:</t>
  </si>
  <si>
    <t>День 2</t>
  </si>
  <si>
    <t>Кофейный напиток на молоке</t>
  </si>
  <si>
    <t>194</t>
  </si>
  <si>
    <t>День 3</t>
  </si>
  <si>
    <t>Каша молочная овсяная</t>
  </si>
  <si>
    <t>День 4</t>
  </si>
  <si>
    <t>День 5</t>
  </si>
  <si>
    <t>День 6</t>
  </si>
  <si>
    <t>День 7</t>
  </si>
  <si>
    <t>Какао на молоке</t>
  </si>
  <si>
    <t>День 8</t>
  </si>
  <si>
    <t>День 9</t>
  </si>
  <si>
    <t>День 10</t>
  </si>
  <si>
    <t>ИТОГО ЗА ВЕСЬ ПЕРИОД:</t>
  </si>
  <si>
    <t>СРЕДНЕЕ ЗНАЧЕНИЕ ЗА ПЕРИОД:</t>
  </si>
  <si>
    <t xml:space="preserve">Дети ОВЗ 7-11лет </t>
  </si>
  <si>
    <t>Курица тушеная с морковью</t>
  </si>
  <si>
    <t>Дети ОВЗ 12-18 лет</t>
  </si>
  <si>
    <t>Каша вязкая молочная манная</t>
  </si>
  <si>
    <t>Каша жидкая молочная (с маслом и сахаром) пшенная</t>
  </si>
  <si>
    <t>Каша жидкая молочная (с маслом и сахаром) пшеничная</t>
  </si>
  <si>
    <t>54-23к</t>
  </si>
  <si>
    <t>акт</t>
  </si>
  <si>
    <t>Суп молочный с макаронными изделиями</t>
  </si>
  <si>
    <t>54-19к</t>
  </si>
  <si>
    <t>54-1к</t>
  </si>
  <si>
    <t>Каша вязкая молочная (с маслом и сахаром) овсяная</t>
  </si>
  <si>
    <t>54-9к</t>
  </si>
  <si>
    <t>54-3г</t>
  </si>
  <si>
    <t>Каша "Дружба" (с маслом и сахаром)</t>
  </si>
  <si>
    <t>Каша вязкая молочная (с маслом и сахаром) из пшеничной крупы</t>
  </si>
  <si>
    <t>54-13к</t>
  </si>
  <si>
    <t>54-2г</t>
  </si>
  <si>
    <t>54-21к</t>
  </si>
  <si>
    <t>54-6к</t>
  </si>
  <si>
    <t xml:space="preserve">Ватрушка с творогом </t>
  </si>
  <si>
    <t>54-5г</t>
  </si>
  <si>
    <t>54-8с</t>
  </si>
  <si>
    <t>54-10с</t>
  </si>
  <si>
    <t>54-7с</t>
  </si>
  <si>
    <t>54-3с</t>
  </si>
  <si>
    <t>Щи из свежей капусты со сметаной</t>
  </si>
  <si>
    <t>54-8з</t>
  </si>
  <si>
    <t>54-2с</t>
  </si>
  <si>
    <t>54-1с</t>
  </si>
  <si>
    <t>54-12м</t>
  </si>
  <si>
    <t>54-21г</t>
  </si>
  <si>
    <t>54-22м</t>
  </si>
  <si>
    <t>54-4г</t>
  </si>
  <si>
    <t>54-25м</t>
  </si>
  <si>
    <t>54-5м</t>
  </si>
  <si>
    <t>54-3гн</t>
  </si>
  <si>
    <t>54-13з</t>
  </si>
  <si>
    <t>54-27з</t>
  </si>
  <si>
    <t>54-28з</t>
  </si>
  <si>
    <t>54-22к</t>
  </si>
  <si>
    <t>Каша жидкая молочная пшенная</t>
  </si>
  <si>
    <t>Каша жидкая молочная пншеничная</t>
  </si>
  <si>
    <t>Ватрушка с творогом</t>
  </si>
  <si>
    <t>Каша жидкая молочная кукурузная</t>
  </si>
  <si>
    <t>Каша жидкая молочная овсянная</t>
  </si>
  <si>
    <t>Каша Дружба</t>
  </si>
  <si>
    <t>54-16к</t>
  </si>
  <si>
    <t>54-2гн</t>
  </si>
  <si>
    <t>Рассольник ленинградский со сметаной</t>
  </si>
  <si>
    <t xml:space="preserve">Каша жидкая молочная ячневая </t>
  </si>
  <si>
    <t>Каша вязкая молочная кукурузная</t>
  </si>
  <si>
    <t>Каша жидкая молочная (с маслом и сахаром) ячневая</t>
  </si>
  <si>
    <t>ИП Чиновникова</t>
  </si>
  <si>
    <t>Чиновникова</t>
  </si>
  <si>
    <t xml:space="preserve">Рагу из птицы </t>
  </si>
  <si>
    <t>Пельмени из мяса птицы</t>
  </si>
  <si>
    <t>Котлета из говядины с соусом</t>
  </si>
  <si>
    <t>Картофельное пюре</t>
  </si>
  <si>
    <t>Салат из белокочанной и морской капусты</t>
  </si>
  <si>
    <t>Котлеты рыбные минтай с соусом</t>
  </si>
  <si>
    <t>Каща перловая вязкая</t>
  </si>
  <si>
    <t>Чай с сахаром и клубникой</t>
  </si>
  <si>
    <t>54-11г</t>
  </si>
  <si>
    <t>54-4м</t>
  </si>
  <si>
    <t>54-14р</t>
  </si>
  <si>
    <t>Гуляш</t>
  </si>
  <si>
    <t>54-2м</t>
  </si>
  <si>
    <t>Каша перловая вязкая</t>
  </si>
  <si>
    <t>Биточек мясной с соусом</t>
  </si>
  <si>
    <t>54-6м</t>
  </si>
  <si>
    <t>54-19с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</si>
</sst>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28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/>
    <xf numFmtId="0" fontId="3" fillId="0" borderId="9" xfId="0" applyFont="1" applyBorder="1"/>
    <xf numFmtId="0" fontId="11" fillId="3" borderId="1" xfId="0" applyFont="1" applyFill="1" applyBorder="1" applyAlignment="1" applyProtection="1">
      <alignment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3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1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0" borderId="17" xfId="0" applyBorder="1"/>
    <xf numFmtId="0" fontId="3" fillId="0" borderId="18" xfId="0" applyFont="1" applyBorder="1" applyAlignment="1" applyProtection="1">
      <alignment horizontal="left"/>
      <protection locked="0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12" fillId="0" borderId="18" xfId="0" applyFont="1" applyBorder="1" applyAlignment="1" applyProtection="1">
      <alignment horizontal="right"/>
      <protection locked="0"/>
    </xf>
    <xf numFmtId="0" fontId="5" fillId="0" borderId="20" xfId="0" applyFont="1" applyBorder="1" applyAlignment="1">
      <alignment vertical="top" wrapText="1"/>
    </xf>
    <xf numFmtId="0" fontId="5" fillId="0" borderId="20" xfId="0" applyFont="1" applyBorder="1" applyAlignment="1">
      <alignment horizontal="center" vertical="top" wrapText="1"/>
    </xf>
    <xf numFmtId="1" fontId="5" fillId="0" borderId="20" xfId="0" applyNumberFormat="1" applyFont="1" applyBorder="1" applyAlignment="1">
      <alignment horizontal="center" vertical="top" wrapText="1"/>
    </xf>
    <xf numFmtId="0" fontId="3" fillId="3" borderId="20" xfId="2" applyBorder="1" applyAlignment="1">
      <alignment vertical="top" wrapText="1"/>
    </xf>
    <xf numFmtId="0" fontId="3" fillId="3" borderId="20" xfId="2" applyBorder="1" applyAlignment="1">
      <alignment horizontal="center" vertical="top" wrapText="1"/>
    </xf>
    <xf numFmtId="1" fontId="3" fillId="3" borderId="20" xfId="2" applyNumberFormat="1" applyBorder="1" applyAlignment="1">
      <alignment horizontal="center" vertical="top" wrapText="1"/>
    </xf>
    <xf numFmtId="0" fontId="0" fillId="3" borderId="20" xfId="2" applyFont="1" applyBorder="1" applyAlignment="1">
      <alignment vertical="top" wrapText="1"/>
    </xf>
    <xf numFmtId="0" fontId="3" fillId="3" borderId="1" xfId="2" applyBorder="1" applyAlignment="1">
      <alignment vertical="top" wrapText="1"/>
    </xf>
    <xf numFmtId="0" fontId="3" fillId="3" borderId="1" xfId="2" applyBorder="1" applyAlignment="1" applyProtection="1">
      <alignment horizontal="center" vertical="top" wrapText="1"/>
      <protection locked="0"/>
    </xf>
    <xf numFmtId="0" fontId="3" fillId="3" borderId="14" xfId="2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 applyProtection="1">
      <alignment horizontal="left"/>
      <protection locked="0"/>
    </xf>
    <xf numFmtId="0" fontId="5" fillId="4" borderId="2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 applyProtection="1">
      <alignment vertical="top" wrapText="1"/>
      <protection locked="0"/>
    </xf>
    <xf numFmtId="0" fontId="3" fillId="5" borderId="2" xfId="2" applyFill="1" applyBorder="1"/>
    <xf numFmtId="0" fontId="11" fillId="3" borderId="2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5" fillId="3" borderId="24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3" borderId="1" xfId="2" applyBorder="1" applyAlignment="1">
      <alignment horizontal="center" vertical="top" wrapText="1"/>
    </xf>
    <xf numFmtId="0" fontId="3" fillId="2" borderId="1" xfId="1" applyBorder="1" applyAlignment="1">
      <alignment horizontal="center" vertical="top" wrapText="1"/>
    </xf>
    <xf numFmtId="0" fontId="18" fillId="4" borderId="19" xfId="0" applyFont="1" applyFill="1" applyBorder="1" applyAlignment="1">
      <alignment horizontal="center" vertical="top" wrapText="1"/>
    </xf>
    <xf numFmtId="0" fontId="3" fillId="3" borderId="14" xfId="2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7" fontId="5" fillId="3" borderId="1" xfId="0" applyNumberFormat="1" applyFont="1" applyFill="1" applyBorder="1" applyProtection="1">
      <protection locked="0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19" fillId="0" borderId="25" xfId="0" applyFont="1" applyBorder="1" applyAlignment="1">
      <alignment horizontal="right" wrapText="1"/>
    </xf>
    <xf numFmtId="2" fontId="0" fillId="0" borderId="25" xfId="0" applyNumberFormat="1" applyBorder="1" applyAlignment="1">
      <alignment horizontal="center"/>
    </xf>
    <xf numFmtId="0" fontId="0" fillId="0" borderId="25" xfId="0" applyBorder="1"/>
    <xf numFmtId="0" fontId="19" fillId="0" borderId="25" xfId="0" applyFont="1" applyBorder="1" applyAlignment="1">
      <alignment horizontal="right"/>
    </xf>
    <xf numFmtId="0" fontId="19" fillId="0" borderId="26" xfId="0" applyFont="1" applyBorder="1" applyAlignment="1">
      <alignment horizontal="right" wrapText="1"/>
    </xf>
    <xf numFmtId="2" fontId="0" fillId="0" borderId="26" xfId="0" applyNumberFormat="1" applyBorder="1" applyAlignment="1">
      <alignment horizontal="center"/>
    </xf>
    <xf numFmtId="0" fontId="0" fillId="0" borderId="26" xfId="0" applyBorder="1"/>
    <xf numFmtId="0" fontId="19" fillId="0" borderId="26" xfId="0" applyFont="1" applyBorder="1" applyAlignment="1">
      <alignment horizontal="right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0" fillId="0" borderId="0" xfId="0" applyAlignment="1">
      <alignment wrapText="1"/>
    </xf>
    <xf numFmtId="1" fontId="2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left" vertical="top" wrapText="1"/>
    </xf>
    <xf numFmtId="2" fontId="21" fillId="0" borderId="2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4" xfId="0" applyBorder="1"/>
    <xf numFmtId="0" fontId="21" fillId="0" borderId="1" xfId="0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21" fillId="0" borderId="14" xfId="0" applyFont="1" applyBorder="1"/>
    <xf numFmtId="0" fontId="21" fillId="0" borderId="20" xfId="0" applyFont="1" applyBorder="1" applyAlignment="1">
      <alignment horizontal="center"/>
    </xf>
    <xf numFmtId="0" fontId="21" fillId="0" borderId="32" xfId="0" applyFont="1" applyBorder="1"/>
    <xf numFmtId="0" fontId="21" fillId="0" borderId="9" xfId="0" applyFont="1" applyBorder="1" applyAlignment="1">
      <alignment horizontal="center"/>
    </xf>
    <xf numFmtId="0" fontId="21" fillId="0" borderId="10" xfId="0" applyFont="1" applyBorder="1"/>
    <xf numFmtId="0" fontId="21" fillId="0" borderId="19" xfId="0" applyFont="1" applyBorder="1" applyAlignment="1">
      <alignment horizontal="center"/>
    </xf>
    <xf numFmtId="2" fontId="21" fillId="0" borderId="19" xfId="0" applyNumberFormat="1" applyFont="1" applyBorder="1" applyAlignment="1">
      <alignment horizontal="center"/>
    </xf>
    <xf numFmtId="0" fontId="21" fillId="0" borderId="19" xfId="0" applyFont="1" applyBorder="1"/>
    <xf numFmtId="0" fontId="21" fillId="0" borderId="33" xfId="0" applyFont="1" applyBorder="1"/>
    <xf numFmtId="0" fontId="21" fillId="0" borderId="0" xfId="0" applyFont="1" applyAlignment="1">
      <alignment horizontal="center" wrapText="1"/>
    </xf>
    <xf numFmtId="2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wrapText="1"/>
    </xf>
    <xf numFmtId="0" fontId="3" fillId="5" borderId="20" xfId="2" applyFill="1" applyBorder="1" applyAlignment="1">
      <alignment vertical="top" wrapText="1"/>
    </xf>
    <xf numFmtId="0" fontId="3" fillId="5" borderId="20" xfId="2" applyFill="1" applyBorder="1" applyAlignment="1">
      <alignment horizontal="center" vertical="top" wrapText="1"/>
    </xf>
    <xf numFmtId="1" fontId="3" fillId="5" borderId="20" xfId="2" applyNumberFormat="1" applyFill="1" applyBorder="1" applyAlignment="1">
      <alignment horizontal="center" vertical="top" wrapText="1"/>
    </xf>
    <xf numFmtId="0" fontId="0" fillId="5" borderId="20" xfId="2" applyFont="1" applyFill="1" applyBorder="1" applyAlignment="1">
      <alignment vertical="top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2" applyFill="1" applyBorder="1" applyAlignment="1">
      <alignment vertical="top" wrapText="1"/>
    </xf>
    <xf numFmtId="0" fontId="3" fillId="5" borderId="1" xfId="2" applyFill="1" applyBorder="1" applyAlignment="1" applyProtection="1">
      <alignment horizontal="center" vertical="top" wrapText="1"/>
      <protection locked="0"/>
    </xf>
    <xf numFmtId="0" fontId="3" fillId="5" borderId="1" xfId="2" applyFill="1" applyBorder="1" applyAlignment="1">
      <alignment horizontal="center" vertical="top" wrapText="1"/>
    </xf>
    <xf numFmtId="0" fontId="11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/>
    </xf>
    <xf numFmtId="0" fontId="0" fillId="0" borderId="14" xfId="0" applyBorder="1" applyAlignment="1">
      <alignment horizontal="left"/>
    </xf>
    <xf numFmtId="0" fontId="21" fillId="0" borderId="14" xfId="0" applyFont="1" applyBorder="1" applyAlignment="1">
      <alignment horizontal="left"/>
    </xf>
    <xf numFmtId="0" fontId="2" fillId="5" borderId="20" xfId="2" applyFont="1" applyFill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3" fillId="0" borderId="0" xfId="0" applyFont="1" applyBorder="1"/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3" borderId="35" xfId="0" applyFont="1" applyFill="1" applyBorder="1" applyAlignment="1" applyProtection="1">
      <alignment horizontal="center" vertical="top" wrapText="1"/>
      <protection locked="0"/>
    </xf>
    <xf numFmtId="0" fontId="3" fillId="3" borderId="26" xfId="2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4" borderId="34" xfId="0" applyFont="1" applyFill="1" applyBorder="1" applyAlignment="1">
      <alignment vertical="top" wrapText="1"/>
    </xf>
    <xf numFmtId="0" fontId="3" fillId="0" borderId="38" xfId="0" applyFont="1" applyBorder="1"/>
    <xf numFmtId="0" fontId="0" fillId="0" borderId="39" xfId="0" applyBorder="1"/>
    <xf numFmtId="0" fontId="0" fillId="0" borderId="40" xfId="0" applyBorder="1"/>
    <xf numFmtId="0" fontId="3" fillId="0" borderId="9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12" xfId="0" applyBorder="1"/>
    <xf numFmtId="0" fontId="0" fillId="0" borderId="16" xfId="0" applyBorder="1"/>
    <xf numFmtId="0" fontId="3" fillId="3" borderId="25" xfId="2" applyBorder="1" applyAlignment="1">
      <alignment horizontal="center" vertical="top" wrapText="1"/>
    </xf>
    <xf numFmtId="0" fontId="5" fillId="3" borderId="36" xfId="0" applyFont="1" applyFill="1" applyBorder="1" applyAlignment="1" applyProtection="1">
      <alignment horizontal="center" vertical="top" wrapText="1"/>
      <protection locked="0"/>
    </xf>
    <xf numFmtId="0" fontId="11" fillId="3" borderId="35" xfId="0" applyFont="1" applyFill="1" applyBorder="1" applyAlignment="1" applyProtection="1">
      <alignment horizontal="center" vertical="top" wrapText="1"/>
      <protection locked="0"/>
    </xf>
    <xf numFmtId="0" fontId="3" fillId="3" borderId="35" xfId="2" applyBorder="1" applyAlignment="1" applyProtection="1">
      <alignment horizontal="center" vertical="top" wrapText="1"/>
      <protection locked="0"/>
    </xf>
    <xf numFmtId="0" fontId="5" fillId="0" borderId="2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0" fillId="0" borderId="41" xfId="0" applyBorder="1"/>
    <xf numFmtId="0" fontId="3" fillId="3" borderId="8" xfId="2" applyBorder="1" applyAlignment="1">
      <alignment vertical="top" wrapText="1"/>
    </xf>
    <xf numFmtId="0" fontId="3" fillId="3" borderId="8" xfId="2" applyBorder="1" applyAlignment="1">
      <alignment horizontal="center" vertical="top" wrapText="1"/>
    </xf>
    <xf numFmtId="1" fontId="3" fillId="3" borderId="8" xfId="2" applyNumberFormat="1" applyBorder="1" applyAlignment="1">
      <alignment horizontal="center" vertical="top" wrapText="1"/>
    </xf>
    <xf numFmtId="0" fontId="3" fillId="3" borderId="27" xfId="2" applyBorder="1" applyAlignment="1">
      <alignment horizontal="center" vertical="top" wrapText="1"/>
    </xf>
    <xf numFmtId="0" fontId="3" fillId="3" borderId="32" xfId="2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left"/>
      <protection locked="0"/>
    </xf>
    <xf numFmtId="0" fontId="5" fillId="0" borderId="3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0" fillId="0" borderId="42" xfId="0" applyBorder="1"/>
    <xf numFmtId="0" fontId="5" fillId="0" borderId="9" xfId="0" applyFont="1" applyBorder="1" applyAlignment="1">
      <alignment horizontal="center"/>
    </xf>
    <xf numFmtId="0" fontId="0" fillId="3" borderId="8" xfId="2" applyFont="1" applyBorder="1" applyAlignment="1">
      <alignment vertical="top" wrapText="1"/>
    </xf>
    <xf numFmtId="0" fontId="3" fillId="3" borderId="9" xfId="2" applyBorder="1" applyAlignment="1">
      <alignment horizontal="center" vertical="top" wrapText="1"/>
    </xf>
    <xf numFmtId="0" fontId="3" fillId="3" borderId="10" xfId="2" applyBorder="1" applyAlignment="1">
      <alignment horizontal="center" vertical="top" wrapText="1"/>
    </xf>
    <xf numFmtId="0" fontId="3" fillId="0" borderId="40" xfId="0" applyFont="1" applyBorder="1"/>
    <xf numFmtId="0" fontId="3" fillId="0" borderId="19" xfId="0" applyFont="1" applyBorder="1" applyAlignment="1" applyProtection="1">
      <alignment horizontal="left"/>
      <protection locked="0"/>
    </xf>
    <xf numFmtId="0" fontId="0" fillId="0" borderId="43" xfId="0" applyBorder="1"/>
    <xf numFmtId="16" fontId="11" fillId="3" borderId="45" xfId="0" applyNumberFormat="1" applyFont="1" applyFill="1" applyBorder="1" applyAlignment="1" applyProtection="1">
      <alignment horizontal="center" vertical="top" wrapText="1"/>
      <protection locked="0"/>
    </xf>
    <xf numFmtId="0" fontId="10" fillId="0" borderId="46" xfId="0" applyFont="1" applyBorder="1" applyAlignment="1">
      <alignment horizontal="center" vertical="center" wrapText="1"/>
    </xf>
    <xf numFmtId="0" fontId="5" fillId="3" borderId="45" xfId="0" applyFont="1" applyFill="1" applyBorder="1" applyAlignment="1" applyProtection="1">
      <alignment horizontal="center" vertical="top" wrapText="1"/>
      <protection locked="0"/>
    </xf>
    <xf numFmtId="0" fontId="5" fillId="4" borderId="23" xfId="0" applyFont="1" applyFill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15" fillId="4" borderId="23" xfId="0" applyFont="1" applyFill="1" applyBorder="1" applyAlignment="1">
      <alignment horizontal="center" vertical="top" wrapText="1"/>
    </xf>
    <xf numFmtId="0" fontId="5" fillId="3" borderId="47" xfId="0" applyFont="1" applyFill="1" applyBorder="1" applyAlignment="1" applyProtection="1">
      <alignment horizontal="center" vertical="top" wrapText="1"/>
      <protection locked="0"/>
    </xf>
    <xf numFmtId="0" fontId="3" fillId="2" borderId="36" xfId="1" applyBorder="1" applyAlignment="1">
      <alignment horizontal="center" vertical="top" wrapText="1"/>
    </xf>
    <xf numFmtId="0" fontId="3" fillId="3" borderId="35" xfId="2" applyBorder="1" applyAlignment="1">
      <alignment horizontal="center" vertical="top" wrapText="1"/>
    </xf>
    <xf numFmtId="0" fontId="5" fillId="0" borderId="48" xfId="0" applyFont="1" applyBorder="1" applyAlignment="1">
      <alignment horizontal="center"/>
    </xf>
    <xf numFmtId="0" fontId="18" fillId="4" borderId="33" xfId="0" applyFont="1" applyFill="1" applyBorder="1" applyAlignment="1">
      <alignment horizontal="center" vertical="top" wrapText="1"/>
    </xf>
    <xf numFmtId="1" fontId="5" fillId="3" borderId="14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5" xfId="0" applyNumberFormat="1" applyFont="1" applyBorder="1" applyAlignment="1">
      <alignment horizontal="center"/>
    </xf>
    <xf numFmtId="0" fontId="22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22" fillId="0" borderId="34" xfId="0" applyFont="1" applyBorder="1" applyAlignment="1" applyProtection="1">
      <alignment horizontal="left"/>
      <protection locked="0"/>
    </xf>
    <xf numFmtId="0" fontId="15" fillId="0" borderId="34" xfId="0" applyFont="1" applyBorder="1" applyAlignment="1">
      <alignment vertical="top" wrapText="1"/>
    </xf>
    <xf numFmtId="0" fontId="15" fillId="0" borderId="34" xfId="0" applyFont="1" applyBorder="1" applyAlignment="1">
      <alignment horizontal="center" vertical="top" wrapText="1"/>
    </xf>
    <xf numFmtId="0" fontId="15" fillId="0" borderId="44" xfId="0" applyFont="1" applyBorder="1" applyAlignment="1">
      <alignment horizontal="center" vertical="top" wrapText="1"/>
    </xf>
    <xf numFmtId="0" fontId="15" fillId="0" borderId="13" xfId="0" applyFont="1" applyBorder="1" applyAlignment="1">
      <alignment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22" fillId="0" borderId="4" xfId="0" applyFont="1" applyBorder="1" applyAlignment="1" applyProtection="1">
      <alignment horizontal="left"/>
      <protection locked="0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3" fillId="0" borderId="12" xfId="0" applyFont="1" applyBorder="1" applyAlignment="1" applyProtection="1">
      <alignment horizontal="left"/>
      <protection locked="0"/>
    </xf>
    <xf numFmtId="0" fontId="5" fillId="4" borderId="34" xfId="0" applyFont="1" applyFill="1" applyBorder="1" applyAlignment="1">
      <alignment horizontal="center" vertical="top" wrapText="1"/>
    </xf>
    <xf numFmtId="1" fontId="5" fillId="4" borderId="34" xfId="0" applyNumberFormat="1" applyFont="1" applyFill="1" applyBorder="1" applyAlignment="1">
      <alignment horizontal="center" vertical="top" wrapText="1"/>
    </xf>
    <xf numFmtId="0" fontId="5" fillId="4" borderId="44" xfId="0" applyFont="1" applyFill="1" applyBorder="1" applyAlignment="1">
      <alignment horizontal="center" vertical="top" wrapText="1"/>
    </xf>
    <xf numFmtId="0" fontId="5" fillId="0" borderId="49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0" fillId="0" borderId="50" xfId="0" applyBorder="1"/>
    <xf numFmtId="0" fontId="3" fillId="0" borderId="20" xfId="0" applyFont="1" applyBorder="1"/>
    <xf numFmtId="0" fontId="11" fillId="3" borderId="20" xfId="0" applyFont="1" applyFill="1" applyBorder="1" applyAlignment="1" applyProtection="1">
      <alignment vertical="top" wrapText="1"/>
      <protection locked="0"/>
    </xf>
    <xf numFmtId="0" fontId="5" fillId="3" borderId="20" xfId="0" applyFont="1" applyFill="1" applyBorder="1" applyAlignment="1" applyProtection="1">
      <alignment horizontal="center" vertical="top" wrapText="1"/>
      <protection locked="0"/>
    </xf>
    <xf numFmtId="0" fontId="5" fillId="3" borderId="32" xfId="0" applyFont="1" applyFill="1" applyBorder="1" applyAlignment="1" applyProtection="1">
      <alignment horizontal="center" vertical="top" wrapText="1"/>
      <protection locked="0"/>
    </xf>
    <xf numFmtId="0" fontId="22" fillId="0" borderId="3" xfId="0" applyFont="1" applyBorder="1" applyAlignment="1" applyProtection="1">
      <alignment horizontal="right"/>
      <protection locked="0"/>
    </xf>
    <xf numFmtId="0" fontId="5" fillId="4" borderId="1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15" fillId="4" borderId="13" xfId="0" applyFont="1" applyFill="1" applyBorder="1" applyAlignment="1">
      <alignment vertical="top" wrapText="1"/>
    </xf>
    <xf numFmtId="0" fontId="15" fillId="4" borderId="13" xfId="0" applyFont="1" applyFill="1" applyBorder="1" applyAlignment="1">
      <alignment horizontal="center" vertical="top" wrapText="1"/>
    </xf>
    <xf numFmtId="0" fontId="15" fillId="4" borderId="28" xfId="0" applyFont="1" applyFill="1" applyBorder="1" applyAlignment="1">
      <alignment horizontal="center" vertical="top" wrapText="1"/>
    </xf>
    <xf numFmtId="0" fontId="3" fillId="3" borderId="13" xfId="2" applyBorder="1" applyAlignment="1">
      <alignment vertical="top" wrapText="1"/>
    </xf>
    <xf numFmtId="0" fontId="3" fillId="3" borderId="2" xfId="2" applyBorder="1" applyAlignment="1">
      <alignment horizontal="center" vertical="top" wrapText="1"/>
    </xf>
    <xf numFmtId="0" fontId="3" fillId="3" borderId="24" xfId="2" applyBorder="1" applyAlignment="1">
      <alignment horizontal="center" vertical="top" wrapText="1"/>
    </xf>
    <xf numFmtId="0" fontId="3" fillId="3" borderId="20" xfId="2" applyBorder="1" applyAlignment="1" applyProtection="1">
      <alignment horizontal="center" vertical="top" wrapText="1"/>
      <protection locked="0"/>
    </xf>
    <xf numFmtId="0" fontId="3" fillId="3" borderId="32" xfId="2" applyBorder="1" applyAlignment="1" applyProtection="1">
      <alignment horizontal="center" vertical="top" wrapText="1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5" fillId="4" borderId="31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0" xfId="0" applyFont="1" applyFill="1" applyBorder="1" applyAlignment="1">
      <alignment vertical="top" wrapText="1"/>
    </xf>
    <xf numFmtId="0" fontId="3" fillId="2" borderId="20" xfId="1" applyBorder="1" applyAlignment="1">
      <alignment horizontal="center" vertical="top" wrapText="1"/>
    </xf>
    <xf numFmtId="0" fontId="3" fillId="2" borderId="32" xfId="1" applyBorder="1" applyAlignment="1">
      <alignment horizontal="center" vertical="top" wrapText="1"/>
    </xf>
    <xf numFmtId="0" fontId="3" fillId="3" borderId="13" xfId="2" applyBorder="1" applyAlignment="1">
      <alignment horizontal="center" vertical="top" wrapText="1"/>
    </xf>
    <xf numFmtId="0" fontId="3" fillId="3" borderId="28" xfId="2" applyBorder="1" applyAlignment="1">
      <alignment horizontal="center" vertical="top" wrapText="1"/>
    </xf>
    <xf numFmtId="0" fontId="5" fillId="4" borderId="13" xfId="0" applyFont="1" applyFill="1" applyBorder="1" applyAlignment="1">
      <alignment vertical="top" wrapText="1"/>
    </xf>
    <xf numFmtId="0" fontId="3" fillId="3" borderId="20" xfId="2" applyBorder="1" applyAlignment="1" applyProtection="1">
      <alignment vertical="top" wrapText="1"/>
      <protection locked="0"/>
    </xf>
    <xf numFmtId="0" fontId="18" fillId="4" borderId="20" xfId="0" applyFont="1" applyFill="1" applyBorder="1" applyAlignment="1">
      <alignment horizontal="center" vertical="top" wrapText="1"/>
    </xf>
    <xf numFmtId="0" fontId="18" fillId="4" borderId="32" xfId="0" applyFont="1" applyFill="1" applyBorder="1" applyAlignment="1">
      <alignment horizontal="center" vertical="top" wrapText="1"/>
    </xf>
    <xf numFmtId="0" fontId="15" fillId="4" borderId="20" xfId="0" applyFont="1" applyFill="1" applyBorder="1" applyAlignment="1">
      <alignment horizontal="center" vertical="top" wrapText="1"/>
    </xf>
    <xf numFmtId="0" fontId="15" fillId="4" borderId="32" xfId="0" applyFont="1" applyFill="1" applyBorder="1" applyAlignment="1">
      <alignment horizontal="center" vertical="top" wrapText="1"/>
    </xf>
    <xf numFmtId="0" fontId="4" fillId="0" borderId="42" xfId="0" applyFont="1" applyBorder="1"/>
    <xf numFmtId="0" fontId="4" fillId="0" borderId="4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18" fillId="4" borderId="13" xfId="0" applyFont="1" applyFill="1" applyBorder="1" applyAlignment="1">
      <alignment horizontal="center" vertical="top" wrapText="1"/>
    </xf>
    <xf numFmtId="0" fontId="18" fillId="4" borderId="28" xfId="0" applyFont="1" applyFill="1" applyBorder="1" applyAlignment="1">
      <alignment horizontal="center" vertical="top" wrapText="1"/>
    </xf>
    <xf numFmtId="0" fontId="0" fillId="5" borderId="14" xfId="0" applyFill="1" applyBorder="1"/>
    <xf numFmtId="0" fontId="5" fillId="5" borderId="1" xfId="0" applyFont="1" applyFill="1" applyBorder="1" applyAlignment="1" applyProtection="1">
      <alignment vertical="top" wrapText="1"/>
      <protection locked="0"/>
    </xf>
    <xf numFmtId="0" fontId="1" fillId="5" borderId="20" xfId="2" applyFont="1" applyFill="1" applyBorder="1" applyAlignment="1">
      <alignment horizontal="center" vertical="top" wrapText="1"/>
    </xf>
    <xf numFmtId="164" fontId="3" fillId="5" borderId="20" xfId="2" applyNumberFormat="1" applyFill="1" applyBorder="1" applyAlignment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3" fillId="5" borderId="13" xfId="2" applyFill="1" applyBorder="1" applyAlignment="1">
      <alignment horizontal="center" vertical="top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16" fillId="4" borderId="22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14" fillId="4" borderId="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left" vertical="top"/>
    </xf>
    <xf numFmtId="0" fontId="21" fillId="0" borderId="20" xfId="0" applyFont="1" applyBorder="1" applyAlignment="1">
      <alignment horizontal="left" vertical="top"/>
    </xf>
    <xf numFmtId="1" fontId="20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21" fillId="0" borderId="6" xfId="0" applyNumberFormat="1" applyFont="1" applyBorder="1" applyAlignment="1">
      <alignment horizontal="left" vertical="top" wrapText="1"/>
    </xf>
    <xf numFmtId="1" fontId="21" fillId="0" borderId="11" xfId="0" applyNumberFormat="1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" fontId="21" fillId="0" borderId="9" xfId="0" applyNumberFormat="1" applyFont="1" applyBorder="1" applyAlignment="1">
      <alignment horizontal="center" vertical="center" wrapText="1"/>
    </xf>
    <xf numFmtId="1" fontId="21" fillId="0" borderId="20" xfId="0" applyNumberFormat="1" applyFont="1" applyBorder="1" applyAlignment="1">
      <alignment horizontal="center" vertical="center" wrapText="1"/>
    </xf>
    <xf numFmtId="2" fontId="21" fillId="0" borderId="9" xfId="0" applyNumberFormat="1" applyFont="1" applyBorder="1" applyAlignment="1">
      <alignment horizontal="center" vertical="center" wrapText="1"/>
    </xf>
    <xf numFmtId="0" fontId="21" fillId="0" borderId="9" xfId="0" applyNumberFormat="1" applyFont="1" applyBorder="1" applyAlignment="1">
      <alignment horizontal="center" vertical="center" wrapText="1"/>
    </xf>
    <xf numFmtId="0" fontId="21" fillId="0" borderId="20" xfId="0" applyNumberFormat="1" applyFont="1" applyBorder="1" applyAlignment="1">
      <alignment horizontal="center" vertical="center" wrapText="1"/>
    </xf>
    <xf numFmtId="0" fontId="21" fillId="0" borderId="27" xfId="0" applyNumberFormat="1" applyFont="1" applyBorder="1" applyAlignment="1">
      <alignment horizontal="center" vertical="center" wrapText="1"/>
    </xf>
    <xf numFmtId="0" fontId="21" fillId="0" borderId="28" xfId="0" applyNumberFormat="1" applyFont="1" applyBorder="1" applyAlignment="1">
      <alignment horizontal="center" vertical="center" wrapText="1"/>
    </xf>
    <xf numFmtId="0" fontId="21" fillId="0" borderId="29" xfId="0" applyFont="1" applyBorder="1"/>
    <xf numFmtId="0" fontId="21" fillId="0" borderId="9" xfId="0" applyFont="1" applyBorder="1"/>
    <xf numFmtId="0" fontId="21" fillId="0" borderId="10" xfId="0" applyFont="1" applyBorder="1"/>
    <xf numFmtId="0" fontId="21" fillId="0" borderId="30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21" fillId="0" borderId="29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0" fontId="21" fillId="0" borderId="21" xfId="0" applyFont="1" applyBorder="1" applyAlignment="1">
      <alignment horizontal="left" vertical="top"/>
    </xf>
    <xf numFmtId="0" fontId="21" fillId="0" borderId="19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21" fillId="0" borderId="0" xfId="0" applyFont="1" applyAlignment="1">
      <alignment horizontal="left" vertical="top" wrapText="1"/>
    </xf>
  </cellXfs>
  <cellStyles count="3">
    <cellStyle name="20% — акцент4" xfId="2" builtinId="42"/>
    <cellStyle name="40% — акцент3" xfId="1" builtinId="3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5"/>
  <sheetViews>
    <sheetView workbookViewId="0">
      <selection activeCell="H20" sqref="H20"/>
    </sheetView>
  </sheetViews>
  <sheetFormatPr defaultRowHeight="15" x14ac:dyDescent="0.25"/>
  <cols>
    <col min="4" max="4" width="11.28515625" customWidth="1"/>
    <col min="5" max="5" width="21.5703125" customWidth="1"/>
    <col min="6" max="6" width="12" customWidth="1"/>
    <col min="7" max="7" width="11.5703125" customWidth="1"/>
    <col min="8" max="8" width="11.140625" customWidth="1"/>
    <col min="9" max="9" width="12.28515625" customWidth="1"/>
    <col min="10" max="10" width="19.140625" customWidth="1"/>
    <col min="11" max="11" width="9" hidden="1" customWidth="1"/>
    <col min="12" max="12" width="8.140625" hidden="1" customWidth="1"/>
  </cols>
  <sheetData>
    <row r="1" spans="1:12" x14ac:dyDescent="0.25">
      <c r="A1" s="1" t="s">
        <v>0</v>
      </c>
      <c r="B1" s="2"/>
      <c r="C1" s="252"/>
      <c r="D1" s="253"/>
      <c r="E1" s="253"/>
      <c r="F1" s="3" t="s">
        <v>1</v>
      </c>
      <c r="G1" s="2" t="s">
        <v>2</v>
      </c>
      <c r="H1" s="254" t="s">
        <v>178</v>
      </c>
      <c r="I1" s="254"/>
      <c r="J1" s="254"/>
      <c r="K1" s="254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254" t="s">
        <v>179</v>
      </c>
      <c r="I2" s="254"/>
      <c r="J2" s="254"/>
      <c r="K2" s="254"/>
      <c r="L2" s="2"/>
    </row>
    <row r="3" spans="1:12" ht="15.75" thickBot="1" x14ac:dyDescent="0.3">
      <c r="A3" s="5" t="s">
        <v>5</v>
      </c>
      <c r="B3" s="2"/>
      <c r="C3" s="2"/>
      <c r="D3" s="6"/>
      <c r="E3" s="67" t="s">
        <v>94</v>
      </c>
      <c r="F3" s="2"/>
      <c r="G3" s="2" t="s">
        <v>6</v>
      </c>
      <c r="H3" s="7">
        <v>3</v>
      </c>
      <c r="I3" s="7">
        <v>3</v>
      </c>
      <c r="J3" s="8">
        <v>2025</v>
      </c>
      <c r="K3" s="9"/>
      <c r="L3" s="2"/>
    </row>
    <row r="4" spans="1:12" ht="34.5" thickBot="1" x14ac:dyDescent="0.3">
      <c r="A4" s="10" t="s">
        <v>7</v>
      </c>
      <c r="B4" s="11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14</v>
      </c>
      <c r="I4" s="12" t="s">
        <v>15</v>
      </c>
      <c r="J4" s="13" t="s">
        <v>16</v>
      </c>
      <c r="K4" s="170" t="s">
        <v>17</v>
      </c>
      <c r="L4" s="12" t="s">
        <v>18</v>
      </c>
    </row>
    <row r="5" spans="1:12" x14ac:dyDescent="0.25">
      <c r="A5" s="14">
        <v>1</v>
      </c>
      <c r="B5" s="15">
        <v>1</v>
      </c>
      <c r="C5" s="16" t="s">
        <v>19</v>
      </c>
      <c r="D5" s="17" t="s">
        <v>20</v>
      </c>
      <c r="E5" s="50" t="s">
        <v>21</v>
      </c>
      <c r="F5" s="19">
        <v>60</v>
      </c>
      <c r="G5" s="19">
        <v>4.3</v>
      </c>
      <c r="H5" s="19">
        <v>2.9</v>
      </c>
      <c r="I5" s="19">
        <v>13</v>
      </c>
      <c r="J5" s="20">
        <v>187.3</v>
      </c>
      <c r="K5" s="171"/>
      <c r="L5" s="19"/>
    </row>
    <row r="6" spans="1:12" ht="25.5" x14ac:dyDescent="0.25">
      <c r="A6" s="21"/>
      <c r="B6" s="22"/>
      <c r="C6" s="23"/>
      <c r="D6" s="24" t="s">
        <v>22</v>
      </c>
      <c r="E6" s="18" t="s">
        <v>23</v>
      </c>
      <c r="F6" s="25">
        <v>250</v>
      </c>
      <c r="G6" s="25">
        <v>8</v>
      </c>
      <c r="H6" s="25">
        <v>4</v>
      </c>
      <c r="I6" s="25">
        <v>30</v>
      </c>
      <c r="J6" s="26">
        <v>316</v>
      </c>
      <c r="K6" s="131"/>
      <c r="L6" s="25"/>
    </row>
    <row r="7" spans="1:12" x14ac:dyDescent="0.25">
      <c r="A7" s="21"/>
      <c r="B7" s="22"/>
      <c r="C7" s="23"/>
      <c r="D7" s="27" t="s">
        <v>24</v>
      </c>
      <c r="E7" s="18"/>
      <c r="F7" s="25"/>
      <c r="G7" s="28"/>
      <c r="H7" s="25"/>
      <c r="I7" s="25"/>
      <c r="J7" s="26"/>
      <c r="K7" s="131"/>
      <c r="L7" s="25"/>
    </row>
    <row r="8" spans="1:12" x14ac:dyDescent="0.25">
      <c r="A8" s="21"/>
      <c r="B8" s="22"/>
      <c r="C8" s="23"/>
      <c r="D8" s="27" t="s">
        <v>25</v>
      </c>
      <c r="E8" s="18" t="s">
        <v>26</v>
      </c>
      <c r="F8" s="25">
        <v>200</v>
      </c>
      <c r="G8" s="25">
        <v>0</v>
      </c>
      <c r="H8" s="25">
        <v>0</v>
      </c>
      <c r="I8" s="25">
        <v>12</v>
      </c>
      <c r="J8" s="26">
        <v>26</v>
      </c>
      <c r="K8" s="131"/>
      <c r="L8" s="25"/>
    </row>
    <row r="9" spans="1:12" ht="15.75" thickBot="1" x14ac:dyDescent="0.3">
      <c r="A9" s="21"/>
      <c r="B9" s="22"/>
      <c r="C9" s="23"/>
      <c r="D9" s="204" t="s">
        <v>27</v>
      </c>
      <c r="E9" s="205" t="s">
        <v>91</v>
      </c>
      <c r="F9" s="206">
        <v>50</v>
      </c>
      <c r="G9" s="206">
        <v>0.3</v>
      </c>
      <c r="H9" s="206">
        <v>1.2</v>
      </c>
      <c r="I9" s="206">
        <v>11</v>
      </c>
      <c r="J9" s="207">
        <v>87</v>
      </c>
      <c r="K9" s="131"/>
      <c r="L9" s="25"/>
    </row>
    <row r="10" spans="1:12" ht="15.75" thickBot="1" x14ac:dyDescent="0.3">
      <c r="A10" s="201"/>
      <c r="B10" s="202"/>
      <c r="C10" s="203"/>
      <c r="D10" s="208" t="s">
        <v>28</v>
      </c>
      <c r="E10" s="194"/>
      <c r="F10" s="195">
        <f>SUM(F5:F9)</f>
        <v>560</v>
      </c>
      <c r="G10" s="195">
        <f t="shared" ref="G10:J10" si="0">SUM(G5:G9)</f>
        <v>12.600000000000001</v>
      </c>
      <c r="H10" s="195">
        <f t="shared" si="0"/>
        <v>8.1</v>
      </c>
      <c r="I10" s="195">
        <f t="shared" si="0"/>
        <v>66</v>
      </c>
      <c r="J10" s="196">
        <f t="shared" si="0"/>
        <v>616.29999999999995</v>
      </c>
      <c r="K10" s="133"/>
      <c r="L10" s="30"/>
    </row>
    <row r="11" spans="1:12" ht="15.75" thickBot="1" x14ac:dyDescent="0.3">
      <c r="A11" s="21"/>
      <c r="B11" s="22"/>
      <c r="C11" s="31" t="s">
        <v>29</v>
      </c>
      <c r="D11" s="197" t="s">
        <v>30</v>
      </c>
      <c r="E11" s="134"/>
      <c r="F11" s="198"/>
      <c r="G11" s="199"/>
      <c r="H11" s="198"/>
      <c r="I11" s="198"/>
      <c r="J11" s="200"/>
      <c r="K11" s="172"/>
      <c r="L11" s="34"/>
    </row>
    <row r="12" spans="1:12" ht="15.75" thickBot="1" x14ac:dyDescent="0.3">
      <c r="A12" s="21"/>
      <c r="B12" s="22"/>
      <c r="C12" s="31"/>
      <c r="D12" s="35" t="s">
        <v>28</v>
      </c>
      <c r="E12" s="36"/>
      <c r="F12" s="37"/>
      <c r="G12" s="38"/>
      <c r="H12" s="37"/>
      <c r="I12" s="37"/>
      <c r="J12" s="159"/>
      <c r="K12" s="173"/>
      <c r="L12" s="37"/>
    </row>
    <row r="13" spans="1:12" x14ac:dyDescent="0.25">
      <c r="A13" s="14">
        <v>1</v>
      </c>
      <c r="B13" s="15">
        <v>1</v>
      </c>
      <c r="C13" s="149" t="s">
        <v>31</v>
      </c>
      <c r="D13" s="138" t="s">
        <v>20</v>
      </c>
      <c r="E13" s="150" t="s">
        <v>32</v>
      </c>
      <c r="F13" s="151">
        <v>100</v>
      </c>
      <c r="G13" s="152">
        <v>1</v>
      </c>
      <c r="H13" s="151">
        <v>5</v>
      </c>
      <c r="I13" s="151">
        <v>8</v>
      </c>
      <c r="J13" s="153">
        <v>14.3</v>
      </c>
      <c r="K13" s="143"/>
      <c r="L13" s="40"/>
    </row>
    <row r="14" spans="1:12" ht="30" x14ac:dyDescent="0.25">
      <c r="A14" s="129"/>
      <c r="B14" s="126"/>
      <c r="C14" s="72"/>
      <c r="D14" s="56" t="s">
        <v>33</v>
      </c>
      <c r="E14" s="42" t="s">
        <v>34</v>
      </c>
      <c r="F14" s="40">
        <v>250</v>
      </c>
      <c r="G14" s="41">
        <v>3</v>
      </c>
      <c r="H14" s="40">
        <v>6</v>
      </c>
      <c r="I14" s="40">
        <v>19</v>
      </c>
      <c r="J14" s="154">
        <v>176.1</v>
      </c>
      <c r="K14" s="143"/>
      <c r="L14" s="40"/>
    </row>
    <row r="15" spans="1:12" x14ac:dyDescent="0.25">
      <c r="A15" s="129"/>
      <c r="B15" s="126"/>
      <c r="C15" s="72"/>
      <c r="D15" s="56" t="s">
        <v>35</v>
      </c>
      <c r="E15" s="18" t="s">
        <v>36</v>
      </c>
      <c r="F15" s="25">
        <v>100</v>
      </c>
      <c r="G15" s="25">
        <v>12</v>
      </c>
      <c r="H15" s="25">
        <v>12</v>
      </c>
      <c r="I15" s="25">
        <v>23</v>
      </c>
      <c r="J15" s="26">
        <v>255</v>
      </c>
      <c r="K15" s="144"/>
      <c r="L15" s="25"/>
    </row>
    <row r="16" spans="1:12" x14ac:dyDescent="0.25">
      <c r="A16" s="129"/>
      <c r="B16" s="126"/>
      <c r="C16" s="72"/>
      <c r="D16" s="56" t="s">
        <v>24</v>
      </c>
      <c r="E16" s="18" t="s">
        <v>37</v>
      </c>
      <c r="F16" s="25">
        <v>180</v>
      </c>
      <c r="G16" s="25">
        <v>5.4</v>
      </c>
      <c r="H16" s="25">
        <v>4.9000000000000004</v>
      </c>
      <c r="I16" s="25">
        <v>32.799999999999997</v>
      </c>
      <c r="J16" s="26">
        <v>240.6</v>
      </c>
      <c r="K16" s="131"/>
      <c r="L16" s="25"/>
    </row>
    <row r="17" spans="1:12" ht="25.5" x14ac:dyDescent="0.25">
      <c r="A17" s="129"/>
      <c r="B17" s="126"/>
      <c r="C17" s="72"/>
      <c r="D17" s="139" t="s">
        <v>25</v>
      </c>
      <c r="E17" s="18" t="s">
        <v>38</v>
      </c>
      <c r="F17" s="25">
        <v>185</v>
      </c>
      <c r="G17" s="25">
        <v>0</v>
      </c>
      <c r="H17" s="25">
        <v>0</v>
      </c>
      <c r="I17" s="25">
        <v>12</v>
      </c>
      <c r="J17" s="26">
        <v>56</v>
      </c>
      <c r="K17" s="145"/>
      <c r="L17" s="25"/>
    </row>
    <row r="18" spans="1:12" x14ac:dyDescent="0.25">
      <c r="A18" s="129"/>
      <c r="B18" s="126"/>
      <c r="C18" s="72"/>
      <c r="D18" s="56" t="s">
        <v>39</v>
      </c>
      <c r="E18" s="43" t="s">
        <v>40</v>
      </c>
      <c r="F18" s="44">
        <v>50</v>
      </c>
      <c r="G18" s="44">
        <v>2</v>
      </c>
      <c r="H18" s="44">
        <v>0</v>
      </c>
      <c r="I18" s="44">
        <v>10</v>
      </c>
      <c r="J18" s="45">
        <v>117</v>
      </c>
      <c r="K18" s="146"/>
      <c r="L18" s="44"/>
    </row>
    <row r="19" spans="1:12" ht="15.75" thickBot="1" x14ac:dyDescent="0.3">
      <c r="A19" s="156"/>
      <c r="B19" s="157"/>
      <c r="C19" s="72"/>
      <c r="D19" s="158" t="s">
        <v>41</v>
      </c>
      <c r="E19" s="36"/>
      <c r="F19" s="37"/>
      <c r="G19" s="37"/>
      <c r="H19" s="37"/>
      <c r="I19" s="37"/>
      <c r="J19" s="159"/>
      <c r="K19" s="147"/>
      <c r="L19" s="30"/>
    </row>
    <row r="20" spans="1:12" ht="15.75" thickBot="1" x14ac:dyDescent="0.3">
      <c r="A20" s="160"/>
      <c r="B20" s="65"/>
      <c r="C20" s="161"/>
      <c r="D20" s="193" t="s">
        <v>28</v>
      </c>
      <c r="E20" s="194"/>
      <c r="F20" s="195">
        <f>SUM(F13:F19)</f>
        <v>865</v>
      </c>
      <c r="G20" s="195">
        <f t="shared" ref="G20:K20" si="1">SUM(G13:G19)</f>
        <v>23.4</v>
      </c>
      <c r="H20" s="195">
        <f t="shared" si="1"/>
        <v>27.9</v>
      </c>
      <c r="I20" s="195">
        <f t="shared" si="1"/>
        <v>104.8</v>
      </c>
      <c r="J20" s="196">
        <f t="shared" si="1"/>
        <v>859</v>
      </c>
      <c r="K20" s="148">
        <f t="shared" si="1"/>
        <v>0</v>
      </c>
      <c r="L20" s="37"/>
    </row>
    <row r="21" spans="1:12" ht="15.75" thickBot="1" x14ac:dyDescent="0.3">
      <c r="A21" s="209">
        <f>A5</f>
        <v>1</v>
      </c>
      <c r="B21" s="210">
        <f>B5</f>
        <v>1</v>
      </c>
      <c r="C21" s="255" t="s">
        <v>42</v>
      </c>
      <c r="D21" s="256"/>
      <c r="E21" s="211"/>
      <c r="F21" s="212">
        <f t="shared" ref="F21:K21" si="2">F10+F20</f>
        <v>1425</v>
      </c>
      <c r="G21" s="212">
        <f t="shared" si="2"/>
        <v>36</v>
      </c>
      <c r="H21" s="212">
        <f t="shared" si="2"/>
        <v>36</v>
      </c>
      <c r="I21" s="212">
        <f t="shared" si="2"/>
        <v>170.8</v>
      </c>
      <c r="J21" s="213">
        <f t="shared" si="2"/>
        <v>1475.3</v>
      </c>
      <c r="K21" s="174">
        <f t="shared" si="2"/>
        <v>0</v>
      </c>
      <c r="L21" s="49"/>
    </row>
    <row r="22" spans="1:12" ht="25.5" x14ac:dyDescent="0.25">
      <c r="A22" s="128">
        <v>1</v>
      </c>
      <c r="B22" s="162">
        <v>2</v>
      </c>
      <c r="C22" s="140" t="s">
        <v>19</v>
      </c>
      <c r="D22" s="17" t="s">
        <v>20</v>
      </c>
      <c r="E22" s="50" t="s">
        <v>43</v>
      </c>
      <c r="F22" s="19">
        <v>100</v>
      </c>
      <c r="G22" s="19">
        <v>0</v>
      </c>
      <c r="H22" s="19">
        <v>0</v>
      </c>
      <c r="I22" s="19">
        <v>3</v>
      </c>
      <c r="J22" s="20">
        <v>11.3</v>
      </c>
      <c r="K22" s="171"/>
      <c r="L22" s="19"/>
    </row>
    <row r="23" spans="1:12" x14ac:dyDescent="0.25">
      <c r="A23" s="129"/>
      <c r="B23" s="126"/>
      <c r="C23" s="141"/>
      <c r="D23" s="51" t="s">
        <v>22</v>
      </c>
      <c r="E23" s="52" t="s">
        <v>36</v>
      </c>
      <c r="F23" s="53">
        <v>100</v>
      </c>
      <c r="G23" s="53">
        <v>12</v>
      </c>
      <c r="H23" s="53">
        <v>12</v>
      </c>
      <c r="I23" s="53">
        <v>23</v>
      </c>
      <c r="J23" s="54">
        <v>255</v>
      </c>
      <c r="K23" s="175"/>
      <c r="L23" s="53"/>
    </row>
    <row r="24" spans="1:12" x14ac:dyDescent="0.25">
      <c r="A24" s="129"/>
      <c r="B24" s="126"/>
      <c r="C24" s="141"/>
      <c r="D24" s="27" t="s">
        <v>24</v>
      </c>
      <c r="E24" s="18" t="s">
        <v>37</v>
      </c>
      <c r="F24" s="25">
        <v>180</v>
      </c>
      <c r="G24" s="25">
        <v>5.4</v>
      </c>
      <c r="H24" s="25">
        <v>4.9000000000000004</v>
      </c>
      <c r="I24" s="25">
        <v>32.799999999999997</v>
      </c>
      <c r="J24" s="26">
        <v>240.5</v>
      </c>
      <c r="K24" s="131"/>
      <c r="L24" s="25"/>
    </row>
    <row r="25" spans="1:12" ht="25.5" x14ac:dyDescent="0.25">
      <c r="A25" s="129"/>
      <c r="B25" s="126"/>
      <c r="C25" s="141"/>
      <c r="D25" s="27" t="s">
        <v>25</v>
      </c>
      <c r="E25" s="18" t="s">
        <v>38</v>
      </c>
      <c r="F25" s="25">
        <v>185</v>
      </c>
      <c r="G25" s="25">
        <v>0</v>
      </c>
      <c r="H25" s="25">
        <v>0</v>
      </c>
      <c r="I25" s="25">
        <v>12</v>
      </c>
      <c r="J25" s="26">
        <v>56</v>
      </c>
      <c r="K25" s="145"/>
      <c r="L25" s="25"/>
    </row>
    <row r="26" spans="1:12" ht="15.75" thickBot="1" x14ac:dyDescent="0.3">
      <c r="A26" s="129"/>
      <c r="B26" s="126"/>
      <c r="C26" s="142"/>
      <c r="D26" s="158" t="s">
        <v>27</v>
      </c>
      <c r="E26" s="39" t="s">
        <v>40</v>
      </c>
      <c r="F26" s="217">
        <v>30</v>
      </c>
      <c r="G26" s="217">
        <v>2</v>
      </c>
      <c r="H26" s="217">
        <v>0</v>
      </c>
      <c r="I26" s="217">
        <v>10</v>
      </c>
      <c r="J26" s="218">
        <v>49</v>
      </c>
      <c r="K26" s="146"/>
      <c r="L26" s="44"/>
    </row>
    <row r="27" spans="1:12" ht="15.75" thickBot="1" x14ac:dyDescent="0.3">
      <c r="A27" s="130"/>
      <c r="B27" s="155"/>
      <c r="C27" s="166"/>
      <c r="D27" s="219" t="s">
        <v>28</v>
      </c>
      <c r="E27" s="194"/>
      <c r="F27" s="195">
        <f>SUM(F22:F26)</f>
        <v>595</v>
      </c>
      <c r="G27" s="195">
        <f t="shared" ref="G27:J27" si="3">SUM(G22:G26)</f>
        <v>19.399999999999999</v>
      </c>
      <c r="H27" s="195">
        <f t="shared" si="3"/>
        <v>16.899999999999999</v>
      </c>
      <c r="I27" s="195">
        <f t="shared" si="3"/>
        <v>80.8</v>
      </c>
      <c r="J27" s="196">
        <f t="shared" si="3"/>
        <v>611.79999999999995</v>
      </c>
      <c r="K27" s="133"/>
      <c r="L27" s="30"/>
    </row>
    <row r="28" spans="1:12" x14ac:dyDescent="0.25">
      <c r="A28" s="29"/>
      <c r="B28" s="55"/>
      <c r="C28" s="127" t="s">
        <v>29</v>
      </c>
      <c r="D28" s="197" t="s">
        <v>30</v>
      </c>
      <c r="E28" s="214"/>
      <c r="F28" s="215"/>
      <c r="G28" s="215"/>
      <c r="H28" s="215"/>
      <c r="I28" s="215"/>
      <c r="J28" s="216"/>
      <c r="K28" s="132"/>
      <c r="L28" s="57"/>
    </row>
    <row r="29" spans="1:12" ht="15.75" thickBot="1" x14ac:dyDescent="0.3">
      <c r="A29" s="156"/>
      <c r="B29" s="157"/>
      <c r="C29" s="127"/>
      <c r="D29" s="46" t="s">
        <v>28</v>
      </c>
      <c r="E29" s="36"/>
      <c r="F29" s="37"/>
      <c r="G29" s="37"/>
      <c r="H29" s="37"/>
      <c r="I29" s="37"/>
      <c r="J29" s="159"/>
      <c r="K29" s="147"/>
      <c r="L29" s="30"/>
    </row>
    <row r="30" spans="1:12" ht="30" x14ac:dyDescent="0.25">
      <c r="A30" s="128">
        <v>1</v>
      </c>
      <c r="B30" s="162">
        <v>2</v>
      </c>
      <c r="C30" s="135" t="s">
        <v>31</v>
      </c>
      <c r="D30" s="138" t="s">
        <v>20</v>
      </c>
      <c r="E30" s="163" t="s">
        <v>44</v>
      </c>
      <c r="F30" s="164">
        <v>100</v>
      </c>
      <c r="G30" s="164">
        <v>1</v>
      </c>
      <c r="H30" s="164">
        <v>3</v>
      </c>
      <c r="I30" s="164">
        <v>5</v>
      </c>
      <c r="J30" s="165">
        <v>46</v>
      </c>
      <c r="K30" s="132"/>
      <c r="L30" s="57"/>
    </row>
    <row r="31" spans="1:12" ht="30" x14ac:dyDescent="0.25">
      <c r="A31" s="129"/>
      <c r="B31" s="126"/>
      <c r="C31" s="127"/>
      <c r="D31" s="56" t="s">
        <v>33</v>
      </c>
      <c r="E31" s="39" t="s">
        <v>45</v>
      </c>
      <c r="F31" s="57">
        <v>250</v>
      </c>
      <c r="G31" s="57">
        <v>3</v>
      </c>
      <c r="H31" s="57">
        <v>5</v>
      </c>
      <c r="I31" s="57">
        <v>11</v>
      </c>
      <c r="J31" s="60">
        <v>135.1</v>
      </c>
      <c r="K31" s="132"/>
      <c r="L31" s="57"/>
    </row>
    <row r="32" spans="1:12" ht="25.5" x14ac:dyDescent="0.25">
      <c r="A32" s="129"/>
      <c r="B32" s="126"/>
      <c r="C32" s="127"/>
      <c r="D32" s="56" t="s">
        <v>35</v>
      </c>
      <c r="E32" s="18" t="s">
        <v>126</v>
      </c>
      <c r="F32" s="25">
        <v>100</v>
      </c>
      <c r="G32" s="25">
        <v>25</v>
      </c>
      <c r="H32" s="25">
        <v>15</v>
      </c>
      <c r="I32" s="25">
        <v>17</v>
      </c>
      <c r="J32" s="26">
        <v>269.10000000000002</v>
      </c>
      <c r="K32" s="131"/>
      <c r="L32" s="25"/>
    </row>
    <row r="33" spans="1:12" x14ac:dyDescent="0.25">
      <c r="A33" s="129"/>
      <c r="B33" s="126"/>
      <c r="C33" s="127"/>
      <c r="D33" s="56" t="s">
        <v>24</v>
      </c>
      <c r="E33" s="18" t="s">
        <v>47</v>
      </c>
      <c r="F33" s="25">
        <v>180</v>
      </c>
      <c r="G33" s="25">
        <v>5</v>
      </c>
      <c r="H33" s="25">
        <v>7</v>
      </c>
      <c r="I33" s="25">
        <v>26</v>
      </c>
      <c r="J33" s="26">
        <v>180</v>
      </c>
      <c r="K33" s="131"/>
      <c r="L33" s="25"/>
    </row>
    <row r="34" spans="1:12" x14ac:dyDescent="0.25">
      <c r="A34" s="129"/>
      <c r="B34" s="126"/>
      <c r="C34" s="127"/>
      <c r="D34" s="56" t="s">
        <v>25</v>
      </c>
      <c r="E34" s="18" t="s">
        <v>48</v>
      </c>
      <c r="F34" s="25">
        <v>185</v>
      </c>
      <c r="G34" s="25">
        <v>0</v>
      </c>
      <c r="H34" s="25">
        <v>0</v>
      </c>
      <c r="I34" s="25">
        <v>11</v>
      </c>
      <c r="J34" s="26">
        <v>66</v>
      </c>
      <c r="K34" s="131"/>
      <c r="L34" s="25"/>
    </row>
    <row r="35" spans="1:12" ht="30" x14ac:dyDescent="0.25">
      <c r="A35" s="129"/>
      <c r="B35" s="126"/>
      <c r="C35" s="127"/>
      <c r="D35" s="56" t="s">
        <v>49</v>
      </c>
      <c r="E35" s="43" t="s">
        <v>50</v>
      </c>
      <c r="F35" s="57">
        <v>50</v>
      </c>
      <c r="G35" s="57">
        <v>20</v>
      </c>
      <c r="H35" s="57">
        <v>1</v>
      </c>
      <c r="I35" s="57">
        <v>8</v>
      </c>
      <c r="J35" s="60">
        <v>117</v>
      </c>
      <c r="K35" s="132"/>
      <c r="L35" s="57"/>
    </row>
    <row r="36" spans="1:12" ht="15.75" thickBot="1" x14ac:dyDescent="0.3">
      <c r="A36" s="130"/>
      <c r="B36" s="155"/>
      <c r="C36" s="166"/>
      <c r="D36" s="167" t="s">
        <v>51</v>
      </c>
      <c r="E36" s="137"/>
      <c r="F36" s="137"/>
      <c r="G36" s="137"/>
      <c r="H36" s="137"/>
      <c r="I36" s="137"/>
      <c r="J36" s="168"/>
    </row>
    <row r="37" spans="1:12" x14ac:dyDescent="0.25">
      <c r="A37" s="29"/>
      <c r="B37" s="55"/>
      <c r="C37" s="127"/>
      <c r="D37" s="182" t="s">
        <v>28</v>
      </c>
      <c r="E37" s="190"/>
      <c r="F37" s="184">
        <f>SUM(F30:F36)</f>
        <v>865</v>
      </c>
      <c r="G37" s="184">
        <f t="shared" ref="G37:J37" si="4">SUM(G30:G36)</f>
        <v>54</v>
      </c>
      <c r="H37" s="184">
        <f t="shared" si="4"/>
        <v>31</v>
      </c>
      <c r="I37" s="184">
        <f t="shared" si="4"/>
        <v>78</v>
      </c>
      <c r="J37" s="185">
        <f t="shared" si="4"/>
        <v>813.2</v>
      </c>
      <c r="K37" s="133"/>
      <c r="L37" s="30"/>
    </row>
    <row r="38" spans="1:12" ht="15.75" thickBot="1" x14ac:dyDescent="0.3">
      <c r="A38" s="220">
        <f>A22</f>
        <v>1</v>
      </c>
      <c r="B38" s="221">
        <f>B22</f>
        <v>2</v>
      </c>
      <c r="C38" s="248" t="s">
        <v>42</v>
      </c>
      <c r="D38" s="249"/>
      <c r="E38" s="222"/>
      <c r="F38" s="223">
        <f>F27+F37</f>
        <v>1460</v>
      </c>
      <c r="G38" s="223">
        <f>G27+G37</f>
        <v>73.400000000000006</v>
      </c>
      <c r="H38" s="223">
        <f>H27+H37</f>
        <v>47.9</v>
      </c>
      <c r="I38" s="223">
        <f>I27+I37</f>
        <v>158.80000000000001</v>
      </c>
      <c r="J38" s="224">
        <f>J27+J37</f>
        <v>1425</v>
      </c>
      <c r="K38" s="176"/>
      <c r="L38" s="58"/>
    </row>
    <row r="39" spans="1:12" ht="25.5" x14ac:dyDescent="0.25">
      <c r="A39" s="128">
        <v>1</v>
      </c>
      <c r="B39" s="162">
        <v>3</v>
      </c>
      <c r="C39" s="140" t="s">
        <v>19</v>
      </c>
      <c r="D39" s="17" t="s">
        <v>20</v>
      </c>
      <c r="E39" s="50" t="s">
        <v>44</v>
      </c>
      <c r="F39" s="19">
        <v>60</v>
      </c>
      <c r="G39" s="19">
        <v>1</v>
      </c>
      <c r="H39" s="19">
        <v>3</v>
      </c>
      <c r="I39" s="19">
        <v>5</v>
      </c>
      <c r="J39" s="20">
        <v>46</v>
      </c>
      <c r="K39" s="171"/>
      <c r="L39" s="19"/>
    </row>
    <row r="40" spans="1:12" ht="25.5" x14ac:dyDescent="0.25">
      <c r="A40" s="129"/>
      <c r="B40" s="126"/>
      <c r="C40" s="141"/>
      <c r="D40" s="24" t="s">
        <v>22</v>
      </c>
      <c r="E40" s="18" t="s">
        <v>46</v>
      </c>
      <c r="F40" s="25">
        <v>100</v>
      </c>
      <c r="G40" s="25">
        <v>25</v>
      </c>
      <c r="H40" s="25">
        <v>15</v>
      </c>
      <c r="I40" s="25">
        <v>17</v>
      </c>
      <c r="J40" s="26">
        <v>269.10000000000002</v>
      </c>
      <c r="K40" s="131"/>
      <c r="L40" s="25"/>
    </row>
    <row r="41" spans="1:12" x14ac:dyDescent="0.25">
      <c r="A41" s="129"/>
      <c r="B41" s="126"/>
      <c r="C41" s="141"/>
      <c r="D41" s="27" t="s">
        <v>24</v>
      </c>
      <c r="E41" s="18" t="s">
        <v>47</v>
      </c>
      <c r="F41" s="25">
        <v>150</v>
      </c>
      <c r="G41" s="25">
        <v>5</v>
      </c>
      <c r="H41" s="25">
        <v>7</v>
      </c>
      <c r="I41" s="25">
        <v>26</v>
      </c>
      <c r="J41" s="26">
        <v>180</v>
      </c>
      <c r="K41" s="131"/>
      <c r="L41" s="25"/>
    </row>
    <row r="42" spans="1:12" x14ac:dyDescent="0.25">
      <c r="A42" s="129"/>
      <c r="B42" s="126"/>
      <c r="C42" s="141"/>
      <c r="D42" s="27" t="s">
        <v>25</v>
      </c>
      <c r="E42" s="18" t="s">
        <v>48</v>
      </c>
      <c r="F42" s="25">
        <v>185</v>
      </c>
      <c r="G42" s="25">
        <v>0</v>
      </c>
      <c r="H42" s="25">
        <v>0</v>
      </c>
      <c r="I42" s="25">
        <v>11</v>
      </c>
      <c r="J42" s="26">
        <v>66</v>
      </c>
      <c r="K42" s="131"/>
      <c r="L42" s="25"/>
    </row>
    <row r="43" spans="1:12" ht="15.75" thickBot="1" x14ac:dyDescent="0.3">
      <c r="A43" s="129"/>
      <c r="B43" s="126"/>
      <c r="C43" s="141"/>
      <c r="D43" s="204" t="s">
        <v>27</v>
      </c>
      <c r="E43" s="205" t="s">
        <v>52</v>
      </c>
      <c r="F43" s="206">
        <v>20</v>
      </c>
      <c r="G43" s="206">
        <v>2</v>
      </c>
      <c r="H43" s="206">
        <v>0</v>
      </c>
      <c r="I43" s="206">
        <v>10</v>
      </c>
      <c r="J43" s="207">
        <v>102</v>
      </c>
      <c r="K43" s="131"/>
      <c r="L43" s="25"/>
    </row>
    <row r="44" spans="1:12" ht="15.75" thickBot="1" x14ac:dyDescent="0.3">
      <c r="A44" s="130"/>
      <c r="B44" s="155"/>
      <c r="C44" s="137"/>
      <c r="D44" s="219" t="s">
        <v>28</v>
      </c>
      <c r="E44" s="194"/>
      <c r="F44" s="195">
        <f>SUM(F39:F43)</f>
        <v>515</v>
      </c>
      <c r="G44" s="195">
        <f t="shared" ref="G44:J44" si="5">SUM(G39:G43)</f>
        <v>33</v>
      </c>
      <c r="H44" s="195">
        <f t="shared" si="5"/>
        <v>25</v>
      </c>
      <c r="I44" s="195">
        <f t="shared" si="5"/>
        <v>69</v>
      </c>
      <c r="J44" s="196">
        <f t="shared" si="5"/>
        <v>663.1</v>
      </c>
      <c r="K44" s="133"/>
      <c r="L44" s="30"/>
    </row>
    <row r="45" spans="1:12" x14ac:dyDescent="0.25">
      <c r="A45" s="29"/>
      <c r="B45" s="55"/>
      <c r="C45" s="127" t="s">
        <v>29</v>
      </c>
      <c r="D45" s="197" t="s">
        <v>53</v>
      </c>
      <c r="E45" s="214"/>
      <c r="F45" s="225"/>
      <c r="G45" s="225"/>
      <c r="H45" s="225"/>
      <c r="I45" s="225"/>
      <c r="J45" s="226"/>
      <c r="K45" s="143"/>
      <c r="L45" s="40"/>
    </row>
    <row r="46" spans="1:12" ht="15.75" thickBot="1" x14ac:dyDescent="0.3">
      <c r="A46" s="156"/>
      <c r="B46" s="157"/>
      <c r="C46" s="72"/>
      <c r="D46" s="46" t="s">
        <v>28</v>
      </c>
      <c r="E46" s="36"/>
      <c r="F46" s="37"/>
      <c r="G46" s="37"/>
      <c r="H46" s="37"/>
      <c r="I46" s="37"/>
      <c r="J46" s="159"/>
      <c r="K46" s="173"/>
      <c r="L46" s="37"/>
    </row>
    <row r="47" spans="1:12" ht="45" x14ac:dyDescent="0.25">
      <c r="A47" s="128">
        <v>1</v>
      </c>
      <c r="B47" s="162">
        <v>3</v>
      </c>
      <c r="C47" s="135" t="s">
        <v>31</v>
      </c>
      <c r="D47" s="138" t="s">
        <v>20</v>
      </c>
      <c r="E47" s="163" t="s">
        <v>54</v>
      </c>
      <c r="F47" s="151">
        <v>100</v>
      </c>
      <c r="G47" s="151">
        <v>1</v>
      </c>
      <c r="H47" s="151">
        <v>4.5</v>
      </c>
      <c r="I47" s="151">
        <v>6.1</v>
      </c>
      <c r="J47" s="153">
        <v>91</v>
      </c>
      <c r="K47" s="143"/>
      <c r="L47" s="40"/>
    </row>
    <row r="48" spans="1:12" ht="45" x14ac:dyDescent="0.25">
      <c r="A48" s="129"/>
      <c r="B48" s="126"/>
      <c r="C48" s="72"/>
      <c r="D48" s="56" t="s">
        <v>33</v>
      </c>
      <c r="E48" s="42" t="s">
        <v>55</v>
      </c>
      <c r="F48" s="40">
        <v>250</v>
      </c>
      <c r="G48" s="40">
        <v>7</v>
      </c>
      <c r="H48" s="40">
        <v>5</v>
      </c>
      <c r="I48" s="40">
        <v>14</v>
      </c>
      <c r="J48" s="154">
        <v>126</v>
      </c>
      <c r="K48" s="143"/>
      <c r="L48" s="40"/>
    </row>
    <row r="49" spans="1:12" ht="30" x14ac:dyDescent="0.25">
      <c r="A49" s="129"/>
      <c r="B49" s="126"/>
      <c r="C49" s="72"/>
      <c r="D49" s="56" t="s">
        <v>35</v>
      </c>
      <c r="E49" s="42" t="s">
        <v>56</v>
      </c>
      <c r="F49" s="40">
        <v>100</v>
      </c>
      <c r="G49" s="40">
        <v>14</v>
      </c>
      <c r="H49" s="40">
        <v>14</v>
      </c>
      <c r="I49" s="40">
        <v>22</v>
      </c>
      <c r="J49" s="154">
        <v>190</v>
      </c>
      <c r="K49" s="143"/>
      <c r="L49" s="40"/>
    </row>
    <row r="50" spans="1:12" x14ac:dyDescent="0.25">
      <c r="A50" s="129"/>
      <c r="B50" s="126"/>
      <c r="C50" s="72"/>
      <c r="D50" s="56" t="s">
        <v>24</v>
      </c>
      <c r="E50" s="42" t="s">
        <v>57</v>
      </c>
      <c r="F50" s="40">
        <v>180</v>
      </c>
      <c r="G50" s="40">
        <v>3</v>
      </c>
      <c r="H50" s="40">
        <v>4</v>
      </c>
      <c r="I50" s="40">
        <v>24</v>
      </c>
      <c r="J50" s="154">
        <v>183.1</v>
      </c>
      <c r="K50" s="143"/>
      <c r="L50" s="40"/>
    </row>
    <row r="51" spans="1:12" x14ac:dyDescent="0.25">
      <c r="A51" s="129"/>
      <c r="B51" s="126"/>
      <c r="C51" s="72"/>
      <c r="D51" s="56" t="s">
        <v>25</v>
      </c>
      <c r="E51" s="39" t="s">
        <v>58</v>
      </c>
      <c r="F51" s="40">
        <v>180</v>
      </c>
      <c r="G51" s="40">
        <v>0</v>
      </c>
      <c r="H51" s="40">
        <v>0</v>
      </c>
      <c r="I51" s="40">
        <v>25</v>
      </c>
      <c r="J51" s="154">
        <v>104</v>
      </c>
      <c r="K51" s="143"/>
      <c r="L51" s="40"/>
    </row>
    <row r="52" spans="1:12" ht="30" x14ac:dyDescent="0.25">
      <c r="A52" s="129"/>
      <c r="B52" s="126"/>
      <c r="C52" s="72"/>
      <c r="D52" s="56" t="s">
        <v>49</v>
      </c>
      <c r="E52" s="43" t="s">
        <v>50</v>
      </c>
      <c r="F52" s="57">
        <v>50</v>
      </c>
      <c r="G52" s="57">
        <v>2</v>
      </c>
      <c r="H52" s="57">
        <v>1</v>
      </c>
      <c r="I52" s="57">
        <v>8</v>
      </c>
      <c r="J52" s="60">
        <v>117</v>
      </c>
      <c r="K52" s="132"/>
      <c r="L52" s="57"/>
    </row>
    <row r="53" spans="1:12" ht="15.75" thickBot="1" x14ac:dyDescent="0.3">
      <c r="A53" s="130"/>
      <c r="B53" s="155"/>
      <c r="C53" s="137"/>
      <c r="D53" s="167" t="s">
        <v>51</v>
      </c>
      <c r="E53" s="137"/>
      <c r="F53" s="137"/>
      <c r="G53" s="137"/>
      <c r="H53" s="137"/>
      <c r="I53" s="137"/>
      <c r="J53" s="168"/>
    </row>
    <row r="54" spans="1:12" ht="15.75" thickBot="1" x14ac:dyDescent="0.3">
      <c r="A54" s="29"/>
      <c r="B54" s="55"/>
      <c r="C54" s="72"/>
      <c r="D54" s="219" t="s">
        <v>28</v>
      </c>
      <c r="E54" s="194"/>
      <c r="F54" s="195">
        <f>SUM(F47:F53)</f>
        <v>860</v>
      </c>
      <c r="G54" s="195">
        <f t="shared" ref="G54:J54" si="6">SUM(G47:G53)</f>
        <v>27</v>
      </c>
      <c r="H54" s="195">
        <f t="shared" si="6"/>
        <v>28.5</v>
      </c>
      <c r="I54" s="195">
        <f t="shared" si="6"/>
        <v>99.1</v>
      </c>
      <c r="J54" s="196">
        <f t="shared" si="6"/>
        <v>811.1</v>
      </c>
      <c r="K54" s="148"/>
      <c r="L54" s="37"/>
    </row>
    <row r="55" spans="1:12" ht="15.75" thickBot="1" x14ac:dyDescent="0.3">
      <c r="A55" s="220">
        <f>A39</f>
        <v>1</v>
      </c>
      <c r="B55" s="221">
        <f>B39</f>
        <v>3</v>
      </c>
      <c r="C55" s="248" t="s">
        <v>42</v>
      </c>
      <c r="D55" s="251"/>
      <c r="E55" s="227"/>
      <c r="F55" s="212">
        <f>F44+F54</f>
        <v>1375</v>
      </c>
      <c r="G55" s="212">
        <f>G44+G54</f>
        <v>60</v>
      </c>
      <c r="H55" s="212">
        <f>H44+H54</f>
        <v>53.5</v>
      </c>
      <c r="I55" s="212">
        <f>I44+I54</f>
        <v>168.1</v>
      </c>
      <c r="J55" s="213">
        <f>J44+J54</f>
        <v>1474.2</v>
      </c>
      <c r="K55" s="172"/>
      <c r="L55" s="34"/>
    </row>
    <row r="56" spans="1:12" ht="25.5" x14ac:dyDescent="0.25">
      <c r="A56" s="128">
        <v>1</v>
      </c>
      <c r="B56" s="162">
        <v>4</v>
      </c>
      <c r="C56" s="140" t="s">
        <v>19</v>
      </c>
      <c r="D56" s="17" t="s">
        <v>20</v>
      </c>
      <c r="E56" s="50" t="s">
        <v>59</v>
      </c>
      <c r="F56" s="19">
        <v>100</v>
      </c>
      <c r="G56" s="19">
        <v>4</v>
      </c>
      <c r="H56" s="19">
        <v>4</v>
      </c>
      <c r="I56" s="19">
        <v>14</v>
      </c>
      <c r="J56" s="20">
        <v>356.1</v>
      </c>
      <c r="K56" s="171"/>
      <c r="L56" s="19"/>
    </row>
    <row r="57" spans="1:12" ht="25.5" x14ac:dyDescent="0.25">
      <c r="A57" s="129"/>
      <c r="B57" s="126"/>
      <c r="C57" s="141"/>
      <c r="D57" s="24" t="s">
        <v>22</v>
      </c>
      <c r="E57" s="18" t="s">
        <v>60</v>
      </c>
      <c r="F57" s="25">
        <v>250</v>
      </c>
      <c r="G57" s="25">
        <v>8</v>
      </c>
      <c r="H57" s="25">
        <v>21</v>
      </c>
      <c r="I57" s="25">
        <v>48</v>
      </c>
      <c r="J57" s="26">
        <v>137.9</v>
      </c>
      <c r="K57" s="131"/>
      <c r="L57" s="25"/>
    </row>
    <row r="58" spans="1:12" x14ac:dyDescent="0.25">
      <c r="A58" s="129"/>
      <c r="B58" s="126"/>
      <c r="C58" s="141"/>
      <c r="D58" s="27" t="s">
        <v>24</v>
      </c>
      <c r="E58" s="18"/>
      <c r="F58" s="25"/>
      <c r="G58" s="25"/>
      <c r="H58" s="25"/>
      <c r="I58" s="25"/>
      <c r="J58" s="26"/>
      <c r="K58" s="131"/>
      <c r="L58" s="25"/>
    </row>
    <row r="59" spans="1:12" ht="25.5" x14ac:dyDescent="0.25">
      <c r="A59" s="129"/>
      <c r="B59" s="126"/>
      <c r="C59" s="141"/>
      <c r="D59" s="27" t="s">
        <v>25</v>
      </c>
      <c r="E59" s="18" t="s">
        <v>61</v>
      </c>
      <c r="F59" s="25">
        <v>185</v>
      </c>
      <c r="G59" s="25">
        <v>3</v>
      </c>
      <c r="H59" s="25">
        <v>3</v>
      </c>
      <c r="I59" s="25">
        <v>18</v>
      </c>
      <c r="J59" s="26">
        <v>81</v>
      </c>
      <c r="K59" s="131"/>
      <c r="L59" s="25"/>
    </row>
    <row r="60" spans="1:12" ht="15.75" thickBot="1" x14ac:dyDescent="0.3">
      <c r="A60" s="129"/>
      <c r="B60" s="126"/>
      <c r="C60" s="141"/>
      <c r="D60" s="204" t="s">
        <v>27</v>
      </c>
      <c r="E60" s="228" t="s">
        <v>40</v>
      </c>
      <c r="F60" s="217">
        <v>30</v>
      </c>
      <c r="G60" s="217">
        <v>2</v>
      </c>
      <c r="H60" s="217">
        <v>0</v>
      </c>
      <c r="I60" s="217">
        <v>10</v>
      </c>
      <c r="J60" s="218">
        <v>49</v>
      </c>
      <c r="K60" s="146"/>
      <c r="L60" s="44"/>
    </row>
    <row r="61" spans="1:12" ht="15.75" thickBot="1" x14ac:dyDescent="0.3">
      <c r="A61" s="130"/>
      <c r="B61" s="155"/>
      <c r="C61" s="137"/>
      <c r="D61" s="219" t="s">
        <v>28</v>
      </c>
      <c r="E61" s="194"/>
      <c r="F61" s="195">
        <f>SUM(F56:F60)</f>
        <v>565</v>
      </c>
      <c r="G61" s="195">
        <f t="shared" ref="G61:J61" si="7">SUM(G56:G60)</f>
        <v>17</v>
      </c>
      <c r="H61" s="195">
        <f t="shared" si="7"/>
        <v>28</v>
      </c>
      <c r="I61" s="195">
        <f t="shared" si="7"/>
        <v>90</v>
      </c>
      <c r="J61" s="196">
        <f t="shared" si="7"/>
        <v>624</v>
      </c>
      <c r="K61" s="133"/>
      <c r="L61" s="30"/>
    </row>
    <row r="62" spans="1:12" x14ac:dyDescent="0.25">
      <c r="A62" s="29"/>
      <c r="B62" s="55"/>
      <c r="C62" s="127" t="s">
        <v>29</v>
      </c>
      <c r="D62" s="197" t="s">
        <v>53</v>
      </c>
      <c r="E62" s="214"/>
      <c r="F62" s="225"/>
      <c r="G62" s="225"/>
      <c r="H62" s="225"/>
      <c r="I62" s="225"/>
      <c r="J62" s="226"/>
      <c r="K62" s="143"/>
      <c r="L62" s="40"/>
    </row>
    <row r="63" spans="1:12" ht="15.75" thickBot="1" x14ac:dyDescent="0.3">
      <c r="A63" s="156"/>
      <c r="B63" s="157"/>
      <c r="C63" s="72"/>
      <c r="D63" s="46" t="s">
        <v>28</v>
      </c>
      <c r="E63" s="36"/>
      <c r="F63" s="37"/>
      <c r="G63" s="37"/>
      <c r="H63" s="37"/>
      <c r="I63" s="37"/>
      <c r="J63" s="159"/>
      <c r="K63" s="173"/>
      <c r="L63" s="37"/>
    </row>
    <row r="64" spans="1:12" ht="30" x14ac:dyDescent="0.25">
      <c r="A64" s="128">
        <v>1</v>
      </c>
      <c r="B64" s="162">
        <v>4</v>
      </c>
      <c r="C64" s="135" t="s">
        <v>31</v>
      </c>
      <c r="D64" s="138" t="s">
        <v>20</v>
      </c>
      <c r="E64" s="163" t="s">
        <v>62</v>
      </c>
      <c r="F64" s="151">
        <v>100</v>
      </c>
      <c r="G64" s="151">
        <v>0.8</v>
      </c>
      <c r="H64" s="151">
        <v>2</v>
      </c>
      <c r="I64" s="151">
        <v>4.0999999999999996</v>
      </c>
      <c r="J64" s="153">
        <v>37.6</v>
      </c>
      <c r="K64" s="143"/>
      <c r="L64" s="40"/>
    </row>
    <row r="65" spans="1:12" x14ac:dyDescent="0.25">
      <c r="A65" s="129"/>
      <c r="B65" s="126"/>
      <c r="C65" s="72"/>
      <c r="D65" s="56" t="s">
        <v>33</v>
      </c>
      <c r="E65" s="42" t="s">
        <v>63</v>
      </c>
      <c r="F65" s="40">
        <v>250</v>
      </c>
      <c r="G65" s="40">
        <v>2</v>
      </c>
      <c r="H65" s="40">
        <v>5</v>
      </c>
      <c r="I65" s="40">
        <v>13</v>
      </c>
      <c r="J65" s="154">
        <v>169.47</v>
      </c>
      <c r="K65" s="143"/>
      <c r="L65" s="40"/>
    </row>
    <row r="66" spans="1:12" x14ac:dyDescent="0.25">
      <c r="A66" s="129"/>
      <c r="B66" s="126"/>
      <c r="C66" s="72"/>
      <c r="D66" s="56" t="s">
        <v>35</v>
      </c>
      <c r="E66" s="18" t="s">
        <v>64</v>
      </c>
      <c r="F66" s="25">
        <v>280</v>
      </c>
      <c r="G66" s="25">
        <v>20.9</v>
      </c>
      <c r="H66" s="25">
        <v>21</v>
      </c>
      <c r="I66" s="25">
        <v>17.600000000000001</v>
      </c>
      <c r="J66" s="26">
        <v>405.3</v>
      </c>
      <c r="K66" s="131"/>
      <c r="L66" s="25"/>
    </row>
    <row r="67" spans="1:12" x14ac:dyDescent="0.25">
      <c r="A67" s="129"/>
      <c r="B67" s="126"/>
      <c r="C67" s="72"/>
      <c r="D67" s="56" t="s">
        <v>24</v>
      </c>
      <c r="E67" s="39"/>
      <c r="F67" s="40"/>
      <c r="G67" s="40"/>
      <c r="H67" s="40"/>
      <c r="I67" s="40"/>
      <c r="J67" s="154"/>
      <c r="K67" s="143"/>
      <c r="L67" s="40"/>
    </row>
    <row r="68" spans="1:12" x14ac:dyDescent="0.25">
      <c r="A68" s="129"/>
      <c r="B68" s="126"/>
      <c r="C68" s="72"/>
      <c r="D68" s="56" t="s">
        <v>25</v>
      </c>
      <c r="E68" s="39" t="s">
        <v>65</v>
      </c>
      <c r="F68" s="40">
        <v>180</v>
      </c>
      <c r="G68" s="41">
        <v>0.5</v>
      </c>
      <c r="H68" s="40">
        <v>0</v>
      </c>
      <c r="I68" s="40">
        <v>19.8</v>
      </c>
      <c r="J68" s="154">
        <v>81</v>
      </c>
      <c r="K68" s="143"/>
      <c r="L68" s="40"/>
    </row>
    <row r="69" spans="1:12" ht="30" x14ac:dyDescent="0.25">
      <c r="A69" s="129"/>
      <c r="B69" s="126"/>
      <c r="C69" s="72"/>
      <c r="D69" s="56" t="s">
        <v>49</v>
      </c>
      <c r="E69" s="43" t="s">
        <v>50</v>
      </c>
      <c r="F69" s="57">
        <v>50</v>
      </c>
      <c r="G69" s="57">
        <v>2</v>
      </c>
      <c r="H69" s="57">
        <v>1</v>
      </c>
      <c r="I69" s="57">
        <v>8</v>
      </c>
      <c r="J69" s="60">
        <v>117</v>
      </c>
      <c r="K69" s="132"/>
      <c r="L69" s="57"/>
    </row>
    <row r="70" spans="1:12" ht="15.75" thickBot="1" x14ac:dyDescent="0.3">
      <c r="A70" s="130"/>
      <c r="B70" s="155"/>
      <c r="C70" s="137"/>
      <c r="D70" s="167" t="s">
        <v>51</v>
      </c>
      <c r="E70" s="137"/>
      <c r="F70" s="137"/>
      <c r="G70" s="137"/>
      <c r="H70" s="137"/>
      <c r="I70" s="137"/>
      <c r="J70" s="168"/>
    </row>
    <row r="71" spans="1:12" x14ac:dyDescent="0.25">
      <c r="A71" s="29"/>
      <c r="B71" s="55"/>
      <c r="C71" s="72"/>
      <c r="D71" s="182" t="s">
        <v>28</v>
      </c>
      <c r="E71" s="190"/>
      <c r="F71" s="191">
        <f>SUM(F64:F70)</f>
        <v>860</v>
      </c>
      <c r="G71" s="191">
        <f t="shared" ref="G71:J71" si="8">SUM(G64:G70)</f>
        <v>26.2</v>
      </c>
      <c r="H71" s="191">
        <f t="shared" si="8"/>
        <v>29</v>
      </c>
      <c r="I71" s="191">
        <f t="shared" si="8"/>
        <v>62.5</v>
      </c>
      <c r="J71" s="192">
        <f t="shared" si="8"/>
        <v>810.37</v>
      </c>
      <c r="K71" s="148"/>
      <c r="L71" s="37"/>
    </row>
    <row r="72" spans="1:12" ht="15.75" thickBot="1" x14ac:dyDescent="0.3">
      <c r="A72" s="220">
        <f>A56</f>
        <v>1</v>
      </c>
      <c r="B72" s="221">
        <f>B56</f>
        <v>4</v>
      </c>
      <c r="C72" s="248" t="s">
        <v>42</v>
      </c>
      <c r="D72" s="249"/>
      <c r="E72" s="222"/>
      <c r="F72" s="229">
        <f>F61+F71</f>
        <v>1425</v>
      </c>
      <c r="G72" s="229">
        <f>G61+G71</f>
        <v>43.2</v>
      </c>
      <c r="H72" s="229">
        <f>H61+H71</f>
        <v>57</v>
      </c>
      <c r="I72" s="229">
        <f>I61+I71</f>
        <v>152.5</v>
      </c>
      <c r="J72" s="230">
        <f>J61+J71</f>
        <v>1434.37</v>
      </c>
      <c r="K72" s="172"/>
      <c r="L72" s="34"/>
    </row>
    <row r="73" spans="1:12" ht="25.5" x14ac:dyDescent="0.25">
      <c r="A73" s="128">
        <v>1</v>
      </c>
      <c r="B73" s="162">
        <v>5</v>
      </c>
      <c r="C73" s="140" t="s">
        <v>19</v>
      </c>
      <c r="D73" s="17" t="s">
        <v>20</v>
      </c>
      <c r="E73" s="50" t="s">
        <v>62</v>
      </c>
      <c r="F73" s="19">
        <v>100</v>
      </c>
      <c r="G73" s="19">
        <v>0</v>
      </c>
      <c r="H73" s="19">
        <v>0</v>
      </c>
      <c r="I73" s="19">
        <v>15</v>
      </c>
      <c r="J73" s="20">
        <v>35</v>
      </c>
      <c r="K73" s="171"/>
      <c r="L73" s="19"/>
    </row>
    <row r="74" spans="1:12" x14ac:dyDescent="0.25">
      <c r="A74" s="129"/>
      <c r="B74" s="126"/>
      <c r="C74" s="141"/>
      <c r="D74" s="24" t="s">
        <v>22</v>
      </c>
      <c r="E74" s="18" t="s">
        <v>64</v>
      </c>
      <c r="F74" s="25">
        <v>280</v>
      </c>
      <c r="G74" s="25">
        <v>20.9</v>
      </c>
      <c r="H74" s="25">
        <v>21</v>
      </c>
      <c r="I74" s="25">
        <v>17.600000000000001</v>
      </c>
      <c r="J74" s="26">
        <v>415.1</v>
      </c>
      <c r="K74" s="131"/>
      <c r="L74" s="25"/>
    </row>
    <row r="75" spans="1:12" x14ac:dyDescent="0.25">
      <c r="A75" s="129"/>
      <c r="B75" s="126"/>
      <c r="C75" s="141"/>
      <c r="D75" s="27" t="s">
        <v>24</v>
      </c>
      <c r="E75" s="39"/>
      <c r="F75" s="44"/>
      <c r="G75" s="44"/>
      <c r="H75" s="44"/>
      <c r="I75" s="44"/>
      <c r="J75" s="45"/>
      <c r="K75" s="146"/>
      <c r="L75" s="44"/>
    </row>
    <row r="76" spans="1:12" x14ac:dyDescent="0.25">
      <c r="A76" s="129"/>
      <c r="B76" s="126"/>
      <c r="C76" s="141"/>
      <c r="D76" s="32" t="s">
        <v>25</v>
      </c>
      <c r="E76" s="39" t="s">
        <v>65</v>
      </c>
      <c r="F76" s="40">
        <v>180</v>
      </c>
      <c r="G76" s="41">
        <v>0</v>
      </c>
      <c r="H76" s="40">
        <v>0</v>
      </c>
      <c r="I76" s="40">
        <v>23</v>
      </c>
      <c r="J76" s="154">
        <v>73</v>
      </c>
      <c r="K76" s="143"/>
      <c r="L76" s="40"/>
    </row>
    <row r="77" spans="1:12" ht="15.75" thickBot="1" x14ac:dyDescent="0.3">
      <c r="A77" s="129"/>
      <c r="B77" s="126"/>
      <c r="C77" s="141"/>
      <c r="D77" s="204" t="s">
        <v>27</v>
      </c>
      <c r="E77" s="228" t="s">
        <v>40</v>
      </c>
      <c r="F77" s="217">
        <v>30</v>
      </c>
      <c r="G77" s="217">
        <v>2</v>
      </c>
      <c r="H77" s="217">
        <v>0</v>
      </c>
      <c r="I77" s="217">
        <v>10</v>
      </c>
      <c r="J77" s="218">
        <v>73.5</v>
      </c>
      <c r="K77" s="146"/>
      <c r="L77" s="44"/>
    </row>
    <row r="78" spans="1:12" ht="15.75" thickBot="1" x14ac:dyDescent="0.3">
      <c r="A78" s="130"/>
      <c r="B78" s="155"/>
      <c r="C78" s="137"/>
      <c r="D78" s="208" t="s">
        <v>28</v>
      </c>
      <c r="E78" s="194"/>
      <c r="F78" s="195">
        <f>SUM(F73:F77)</f>
        <v>590</v>
      </c>
      <c r="G78" s="195">
        <f t="shared" ref="G78:J78" si="9">SUM(G73:G77)</f>
        <v>22.9</v>
      </c>
      <c r="H78" s="195">
        <f t="shared" si="9"/>
        <v>21</v>
      </c>
      <c r="I78" s="195">
        <f t="shared" si="9"/>
        <v>65.599999999999994</v>
      </c>
      <c r="J78" s="196">
        <f t="shared" si="9"/>
        <v>596.6</v>
      </c>
      <c r="K78" s="133"/>
      <c r="L78" s="30"/>
    </row>
    <row r="79" spans="1:12" x14ac:dyDescent="0.25">
      <c r="A79" s="29"/>
      <c r="B79" s="55"/>
      <c r="C79" s="127" t="s">
        <v>29</v>
      </c>
      <c r="D79" s="197" t="s">
        <v>53</v>
      </c>
      <c r="E79" s="214"/>
      <c r="F79" s="225"/>
      <c r="G79" s="225"/>
      <c r="H79" s="225"/>
      <c r="I79" s="225"/>
      <c r="J79" s="226"/>
      <c r="K79" s="143"/>
      <c r="L79" s="40"/>
    </row>
    <row r="80" spans="1:12" ht="15.75" thickBot="1" x14ac:dyDescent="0.3">
      <c r="A80" s="156"/>
      <c r="B80" s="157"/>
      <c r="C80" s="72"/>
      <c r="D80" s="46" t="s">
        <v>28</v>
      </c>
      <c r="E80" s="36"/>
      <c r="F80" s="37"/>
      <c r="G80" s="37"/>
      <c r="H80" s="37"/>
      <c r="I80" s="37"/>
      <c r="J80" s="159"/>
      <c r="K80" s="173"/>
      <c r="L80" s="37"/>
    </row>
    <row r="81" spans="1:12" ht="30" x14ac:dyDescent="0.25">
      <c r="A81" s="128">
        <v>1</v>
      </c>
      <c r="B81" s="162">
        <v>5</v>
      </c>
      <c r="C81" s="135" t="s">
        <v>31</v>
      </c>
      <c r="D81" s="138" t="s">
        <v>20</v>
      </c>
      <c r="E81" s="163" t="s">
        <v>66</v>
      </c>
      <c r="F81" s="151">
        <v>100</v>
      </c>
      <c r="G81" s="151">
        <v>0.9</v>
      </c>
      <c r="H81" s="151">
        <v>0.1</v>
      </c>
      <c r="I81" s="151">
        <v>5.2</v>
      </c>
      <c r="J81" s="153">
        <v>25.2</v>
      </c>
      <c r="K81" s="143"/>
      <c r="L81" s="40"/>
    </row>
    <row r="82" spans="1:12" ht="30" x14ac:dyDescent="0.25">
      <c r="A82" s="129"/>
      <c r="B82" s="126"/>
      <c r="C82" s="72"/>
      <c r="D82" s="56" t="s">
        <v>33</v>
      </c>
      <c r="E82" s="39" t="s">
        <v>67</v>
      </c>
      <c r="F82" s="40">
        <v>250</v>
      </c>
      <c r="G82" s="40">
        <v>5</v>
      </c>
      <c r="H82" s="40">
        <v>4</v>
      </c>
      <c r="I82" s="40">
        <v>10</v>
      </c>
      <c r="J82" s="154">
        <v>156</v>
      </c>
      <c r="K82" s="143"/>
      <c r="L82" s="40"/>
    </row>
    <row r="83" spans="1:12" x14ac:dyDescent="0.25">
      <c r="A83" s="129"/>
      <c r="B83" s="126"/>
      <c r="C83" s="72"/>
      <c r="D83" s="56" t="s">
        <v>35</v>
      </c>
      <c r="E83" s="42" t="s">
        <v>68</v>
      </c>
      <c r="F83" s="40">
        <v>100</v>
      </c>
      <c r="G83" s="40">
        <v>12.5</v>
      </c>
      <c r="H83" s="40">
        <v>8.1</v>
      </c>
      <c r="I83" s="40">
        <v>4.8</v>
      </c>
      <c r="J83" s="154">
        <v>221.3</v>
      </c>
      <c r="K83" s="143"/>
      <c r="L83" s="40"/>
    </row>
    <row r="84" spans="1:12" x14ac:dyDescent="0.25">
      <c r="A84" s="129"/>
      <c r="B84" s="126"/>
      <c r="C84" s="72"/>
      <c r="D84" s="56" t="s">
        <v>24</v>
      </c>
      <c r="E84" s="42" t="s">
        <v>69</v>
      </c>
      <c r="F84" s="40">
        <v>180</v>
      </c>
      <c r="G84" s="40">
        <v>6.1</v>
      </c>
      <c r="H84" s="40">
        <v>6</v>
      </c>
      <c r="I84" s="40">
        <v>35</v>
      </c>
      <c r="J84" s="154">
        <v>230.5</v>
      </c>
      <c r="K84" s="143"/>
      <c r="L84" s="40"/>
    </row>
    <row r="85" spans="1:12" x14ac:dyDescent="0.25">
      <c r="A85" s="129"/>
      <c r="B85" s="126"/>
      <c r="C85" s="72"/>
      <c r="D85" s="56" t="s">
        <v>25</v>
      </c>
      <c r="E85" s="18" t="s">
        <v>26</v>
      </c>
      <c r="F85" s="25">
        <v>200</v>
      </c>
      <c r="G85" s="25">
        <v>0</v>
      </c>
      <c r="H85" s="25">
        <v>0</v>
      </c>
      <c r="I85" s="25">
        <v>12</v>
      </c>
      <c r="J85" s="26">
        <v>51</v>
      </c>
      <c r="K85" s="131"/>
      <c r="L85" s="25"/>
    </row>
    <row r="86" spans="1:12" ht="30" x14ac:dyDescent="0.25">
      <c r="A86" s="129"/>
      <c r="B86" s="126"/>
      <c r="C86" s="72"/>
      <c r="D86" s="56" t="s">
        <v>49</v>
      </c>
      <c r="E86" s="43" t="s">
        <v>50</v>
      </c>
      <c r="F86" s="57">
        <v>50</v>
      </c>
      <c r="G86" s="57">
        <v>2</v>
      </c>
      <c r="H86" s="57">
        <v>1</v>
      </c>
      <c r="I86" s="57">
        <v>8</v>
      </c>
      <c r="J86" s="60">
        <v>117</v>
      </c>
      <c r="K86" s="132"/>
      <c r="L86" s="57"/>
    </row>
    <row r="87" spans="1:12" ht="15.75" thickBot="1" x14ac:dyDescent="0.3">
      <c r="A87" s="130"/>
      <c r="B87" s="155"/>
      <c r="C87" s="137"/>
      <c r="D87" s="167" t="s">
        <v>51</v>
      </c>
      <c r="E87" s="137"/>
      <c r="F87" s="137"/>
      <c r="G87" s="137"/>
      <c r="H87" s="137"/>
      <c r="I87" s="137"/>
      <c r="J87" s="168"/>
    </row>
    <row r="88" spans="1:12" x14ac:dyDescent="0.25">
      <c r="A88" s="29"/>
      <c r="B88" s="55"/>
      <c r="C88" s="72"/>
      <c r="D88" s="182" t="s">
        <v>28</v>
      </c>
      <c r="E88" s="190"/>
      <c r="F88" s="191">
        <f>SUM(F81:F87)</f>
        <v>880</v>
      </c>
      <c r="G88" s="191">
        <f t="shared" ref="G88:J88" si="10">SUM(G81:G87)</f>
        <v>26.5</v>
      </c>
      <c r="H88" s="191">
        <f t="shared" si="10"/>
        <v>19.2</v>
      </c>
      <c r="I88" s="191">
        <f t="shared" si="10"/>
        <v>75</v>
      </c>
      <c r="J88" s="192">
        <f t="shared" si="10"/>
        <v>801</v>
      </c>
      <c r="K88" s="148"/>
      <c r="L88" s="37"/>
    </row>
    <row r="89" spans="1:12" ht="15.75" thickBot="1" x14ac:dyDescent="0.3">
      <c r="A89" s="220">
        <f>A73</f>
        <v>1</v>
      </c>
      <c r="B89" s="221">
        <f>B73</f>
        <v>5</v>
      </c>
      <c r="C89" s="248" t="s">
        <v>42</v>
      </c>
      <c r="D89" s="249"/>
      <c r="E89" s="222"/>
      <c r="F89" s="229">
        <f>F78+F88</f>
        <v>1470</v>
      </c>
      <c r="G89" s="229">
        <f>G78+G88</f>
        <v>49.4</v>
      </c>
      <c r="H89" s="229">
        <f>H78+H88</f>
        <v>40.200000000000003</v>
      </c>
      <c r="I89" s="229">
        <f>I78+I88</f>
        <v>140.6</v>
      </c>
      <c r="J89" s="230">
        <f>J78+J88</f>
        <v>1397.6</v>
      </c>
      <c r="K89" s="172"/>
    </row>
    <row r="90" spans="1:12" ht="15.75" thickBot="1" x14ac:dyDescent="0.3">
      <c r="A90" s="128">
        <v>2</v>
      </c>
      <c r="B90" s="162">
        <v>1</v>
      </c>
      <c r="C90" s="140" t="s">
        <v>19</v>
      </c>
      <c r="D90" s="17" t="s">
        <v>20</v>
      </c>
      <c r="E90" s="50" t="s">
        <v>70</v>
      </c>
      <c r="F90" s="19">
        <v>60</v>
      </c>
      <c r="G90" s="19">
        <v>5</v>
      </c>
      <c r="H90" s="19">
        <v>8</v>
      </c>
      <c r="I90" s="19">
        <v>45</v>
      </c>
      <c r="J90" s="20">
        <v>157</v>
      </c>
      <c r="K90" s="171"/>
      <c r="L90" s="34"/>
    </row>
    <row r="91" spans="1:12" ht="25.5" x14ac:dyDescent="0.25">
      <c r="A91" s="129"/>
      <c r="B91" s="126"/>
      <c r="C91" s="141"/>
      <c r="D91" s="24" t="s">
        <v>22</v>
      </c>
      <c r="E91" s="18" t="s">
        <v>23</v>
      </c>
      <c r="F91" s="25">
        <v>250</v>
      </c>
      <c r="G91" s="25">
        <v>8</v>
      </c>
      <c r="H91" s="25">
        <v>4</v>
      </c>
      <c r="I91" s="25">
        <v>30</v>
      </c>
      <c r="J91" s="26">
        <v>316</v>
      </c>
      <c r="K91" s="131"/>
      <c r="L91" s="19"/>
    </row>
    <row r="92" spans="1:12" x14ac:dyDescent="0.25">
      <c r="A92" s="129"/>
      <c r="B92" s="126"/>
      <c r="C92" s="141"/>
      <c r="D92" s="27" t="s">
        <v>24</v>
      </c>
      <c r="E92" s="18"/>
      <c r="F92" s="25"/>
      <c r="G92" s="28"/>
      <c r="H92" s="25"/>
      <c r="I92" s="25"/>
      <c r="J92" s="26"/>
      <c r="K92" s="131"/>
      <c r="L92" s="25"/>
    </row>
    <row r="93" spans="1:12" ht="25.5" x14ac:dyDescent="0.25">
      <c r="A93" s="129"/>
      <c r="B93" s="126"/>
      <c r="C93" s="141"/>
      <c r="D93" s="32" t="s">
        <v>25</v>
      </c>
      <c r="E93" s="18" t="s">
        <v>71</v>
      </c>
      <c r="F93" s="25">
        <v>200</v>
      </c>
      <c r="G93" s="25">
        <v>1</v>
      </c>
      <c r="H93" s="25">
        <v>0</v>
      </c>
      <c r="I93" s="25">
        <v>16</v>
      </c>
      <c r="J93" s="26">
        <v>68</v>
      </c>
      <c r="K93" s="131"/>
      <c r="L93" s="25"/>
    </row>
    <row r="94" spans="1:12" ht="15.75" thickBot="1" x14ac:dyDescent="0.3">
      <c r="A94" s="129"/>
      <c r="B94" s="126"/>
      <c r="C94" s="141"/>
      <c r="D94" s="204" t="s">
        <v>27</v>
      </c>
      <c r="E94" s="205" t="s">
        <v>92</v>
      </c>
      <c r="F94" s="206">
        <v>40</v>
      </c>
      <c r="G94" s="206">
        <v>2</v>
      </c>
      <c r="H94" s="206">
        <v>0</v>
      </c>
      <c r="I94" s="206">
        <v>10</v>
      </c>
      <c r="J94" s="207">
        <v>69.099999999999994</v>
      </c>
      <c r="K94" s="131"/>
      <c r="L94" s="25"/>
    </row>
    <row r="95" spans="1:12" ht="15.75" thickBot="1" x14ac:dyDescent="0.3">
      <c r="A95" s="130"/>
      <c r="B95" s="155"/>
      <c r="C95" s="137"/>
      <c r="D95" s="208" t="s">
        <v>28</v>
      </c>
      <c r="E95" s="194"/>
      <c r="F95" s="195">
        <f>SUM(F90:F94)</f>
        <v>550</v>
      </c>
      <c r="G95" s="195">
        <f t="shared" ref="G95:J95" si="11">SUM(G90:G94)</f>
        <v>16</v>
      </c>
      <c r="H95" s="195">
        <f t="shared" si="11"/>
        <v>12</v>
      </c>
      <c r="I95" s="195">
        <f t="shared" si="11"/>
        <v>101</v>
      </c>
      <c r="J95" s="196">
        <f t="shared" si="11"/>
        <v>610.1</v>
      </c>
      <c r="K95" s="133"/>
      <c r="L95" s="25"/>
    </row>
    <row r="96" spans="1:12" x14ac:dyDescent="0.25">
      <c r="A96" s="29"/>
      <c r="B96" s="55"/>
      <c r="C96" s="127" t="s">
        <v>29</v>
      </c>
      <c r="D96" s="197" t="s">
        <v>53</v>
      </c>
      <c r="E96" s="214"/>
      <c r="F96" s="225"/>
      <c r="G96" s="225"/>
      <c r="H96" s="225"/>
      <c r="I96" s="225"/>
      <c r="J96" s="226"/>
      <c r="K96" s="143"/>
      <c r="L96" s="30"/>
    </row>
    <row r="97" spans="1:12" ht="15.75" thickBot="1" x14ac:dyDescent="0.3">
      <c r="A97" s="156"/>
      <c r="B97" s="157"/>
      <c r="C97" s="72"/>
      <c r="D97" s="46" t="s">
        <v>28</v>
      </c>
      <c r="E97" s="36"/>
      <c r="F97" s="37"/>
      <c r="G97" s="37"/>
      <c r="H97" s="37"/>
      <c r="I97" s="37"/>
      <c r="J97" s="159"/>
      <c r="K97" s="173"/>
      <c r="L97" s="40"/>
    </row>
    <row r="98" spans="1:12" ht="45" x14ac:dyDescent="0.25">
      <c r="A98" s="128">
        <v>2</v>
      </c>
      <c r="B98" s="162">
        <v>1</v>
      </c>
      <c r="C98" s="135" t="s">
        <v>31</v>
      </c>
      <c r="D98" s="138" t="s">
        <v>20</v>
      </c>
      <c r="E98" s="150" t="s">
        <v>54</v>
      </c>
      <c r="F98" s="151">
        <v>100</v>
      </c>
      <c r="G98" s="151">
        <v>1</v>
      </c>
      <c r="H98" s="151">
        <v>6.1</v>
      </c>
      <c r="I98" s="151">
        <v>5.8</v>
      </c>
      <c r="J98" s="153">
        <v>81.5</v>
      </c>
      <c r="K98" s="143"/>
      <c r="L98" s="37"/>
    </row>
    <row r="99" spans="1:12" ht="30" x14ac:dyDescent="0.25">
      <c r="A99" s="129"/>
      <c r="B99" s="126"/>
      <c r="C99" s="72"/>
      <c r="D99" s="56" t="s">
        <v>33</v>
      </c>
      <c r="E99" s="39" t="s">
        <v>72</v>
      </c>
      <c r="F99" s="40">
        <v>250</v>
      </c>
      <c r="G99" s="40">
        <v>4</v>
      </c>
      <c r="H99" s="40">
        <v>7</v>
      </c>
      <c r="I99" s="40">
        <v>15</v>
      </c>
      <c r="J99" s="154">
        <v>156</v>
      </c>
      <c r="K99" s="143"/>
      <c r="L99" s="40"/>
    </row>
    <row r="100" spans="1:12" ht="25.5" x14ac:dyDescent="0.25">
      <c r="A100" s="129"/>
      <c r="B100" s="126"/>
      <c r="C100" s="72"/>
      <c r="D100" s="56" t="s">
        <v>35</v>
      </c>
      <c r="E100" s="18" t="s">
        <v>73</v>
      </c>
      <c r="F100" s="25">
        <v>100</v>
      </c>
      <c r="G100" s="25">
        <v>14.4</v>
      </c>
      <c r="H100" s="25">
        <v>3.2</v>
      </c>
      <c r="I100" s="25">
        <v>10.1</v>
      </c>
      <c r="J100" s="26">
        <v>126.4</v>
      </c>
      <c r="K100" s="131"/>
      <c r="L100" s="40"/>
    </row>
    <row r="101" spans="1:12" x14ac:dyDescent="0.25">
      <c r="A101" s="129"/>
      <c r="B101" s="126"/>
      <c r="C101" s="72"/>
      <c r="D101" s="56" t="s">
        <v>24</v>
      </c>
      <c r="E101" s="18" t="s">
        <v>74</v>
      </c>
      <c r="F101" s="25">
        <v>180</v>
      </c>
      <c r="G101" s="25">
        <v>14.5</v>
      </c>
      <c r="H101" s="25">
        <v>1.3</v>
      </c>
      <c r="I101" s="25">
        <v>33.799999999999997</v>
      </c>
      <c r="J101" s="26">
        <v>224.8</v>
      </c>
      <c r="K101" s="131"/>
      <c r="L101" s="25"/>
    </row>
    <row r="102" spans="1:12" ht="25.5" x14ac:dyDescent="0.25">
      <c r="A102" s="129"/>
      <c r="B102" s="126"/>
      <c r="C102" s="72"/>
      <c r="D102" s="56" t="s">
        <v>25</v>
      </c>
      <c r="E102" s="18" t="s">
        <v>75</v>
      </c>
      <c r="F102" s="25">
        <v>200</v>
      </c>
      <c r="G102" s="25">
        <v>0</v>
      </c>
      <c r="H102" s="25">
        <v>3</v>
      </c>
      <c r="I102" s="25">
        <v>12</v>
      </c>
      <c r="J102" s="26">
        <v>100</v>
      </c>
      <c r="K102" s="131"/>
      <c r="L102" s="25"/>
    </row>
    <row r="103" spans="1:12" ht="30" x14ac:dyDescent="0.25">
      <c r="A103" s="129"/>
      <c r="B103" s="126"/>
      <c r="C103" s="72"/>
      <c r="D103" s="56" t="s">
        <v>49</v>
      </c>
      <c r="E103" s="43" t="s">
        <v>50</v>
      </c>
      <c r="F103" s="57">
        <v>50</v>
      </c>
      <c r="G103" s="57">
        <v>2</v>
      </c>
      <c r="H103" s="57">
        <v>1</v>
      </c>
      <c r="I103" s="57">
        <v>8</v>
      </c>
      <c r="J103" s="60">
        <v>117</v>
      </c>
      <c r="K103" s="132"/>
      <c r="L103" s="25"/>
    </row>
    <row r="104" spans="1:12" ht="15.75" thickBot="1" x14ac:dyDescent="0.3">
      <c r="A104" s="130"/>
      <c r="B104" s="155"/>
      <c r="C104" s="137"/>
      <c r="D104" s="167" t="s">
        <v>51</v>
      </c>
      <c r="E104" s="137"/>
      <c r="F104" s="137"/>
      <c r="G104" s="137"/>
      <c r="H104" s="137"/>
      <c r="I104" s="137"/>
      <c r="J104" s="168"/>
      <c r="L104" s="57"/>
    </row>
    <row r="105" spans="1:12" x14ac:dyDescent="0.25">
      <c r="A105" s="29"/>
      <c r="B105" s="55"/>
      <c r="C105" s="72"/>
      <c r="D105" s="182" t="s">
        <v>28</v>
      </c>
      <c r="E105" s="190"/>
      <c r="F105" s="191">
        <f>SUM(F98:F104)</f>
        <v>880</v>
      </c>
      <c r="G105" s="191">
        <f t="shared" ref="G105:J105" si="12">SUM(G98:G104)</f>
        <v>35.9</v>
      </c>
      <c r="H105" s="191">
        <f t="shared" si="12"/>
        <v>21.6</v>
      </c>
      <c r="I105" s="191">
        <f t="shared" si="12"/>
        <v>84.699999999999989</v>
      </c>
      <c r="J105" s="192">
        <f t="shared" si="12"/>
        <v>805.7</v>
      </c>
      <c r="K105" s="148"/>
    </row>
    <row r="106" spans="1:12" ht="15.75" thickBot="1" x14ac:dyDescent="0.3">
      <c r="A106" s="220">
        <f>A90</f>
        <v>2</v>
      </c>
      <c r="B106" s="221">
        <f>B90</f>
        <v>1</v>
      </c>
      <c r="C106" s="248" t="s">
        <v>42</v>
      </c>
      <c r="D106" s="249"/>
      <c r="E106" s="222"/>
      <c r="F106" s="231">
        <f>F95+F105</f>
        <v>1430</v>
      </c>
      <c r="G106" s="231">
        <f>G95+G105</f>
        <v>51.9</v>
      </c>
      <c r="H106" s="231">
        <f>H95+H105</f>
        <v>33.6</v>
      </c>
      <c r="I106" s="231">
        <f>I95+I105</f>
        <v>185.7</v>
      </c>
      <c r="J106" s="232">
        <f>J95+J105</f>
        <v>1415.8000000000002</v>
      </c>
      <c r="K106" s="172"/>
      <c r="L106" s="37"/>
    </row>
    <row r="107" spans="1:12" ht="26.25" thickBot="1" x14ac:dyDescent="0.3">
      <c r="A107" s="128">
        <v>2</v>
      </c>
      <c r="B107" s="162">
        <v>2</v>
      </c>
      <c r="C107" s="140" t="s">
        <v>19</v>
      </c>
      <c r="D107" s="17" t="s">
        <v>20</v>
      </c>
      <c r="E107" s="50" t="s">
        <v>54</v>
      </c>
      <c r="F107" s="19">
        <v>100</v>
      </c>
      <c r="G107" s="19">
        <v>1</v>
      </c>
      <c r="H107" s="19">
        <v>6.1</v>
      </c>
      <c r="I107" s="19">
        <v>5.8</v>
      </c>
      <c r="J107" s="20">
        <v>95</v>
      </c>
      <c r="K107" s="171"/>
      <c r="L107" s="34"/>
    </row>
    <row r="108" spans="1:12" ht="25.5" x14ac:dyDescent="0.25">
      <c r="A108" s="129"/>
      <c r="B108" s="126"/>
      <c r="C108" s="141"/>
      <c r="D108" s="24" t="s">
        <v>22</v>
      </c>
      <c r="E108" s="18" t="s">
        <v>73</v>
      </c>
      <c r="F108" s="25">
        <v>100</v>
      </c>
      <c r="G108" s="25">
        <v>14.4</v>
      </c>
      <c r="H108" s="25">
        <v>3.2</v>
      </c>
      <c r="I108" s="25">
        <v>10.1</v>
      </c>
      <c r="J108" s="26">
        <v>126.4</v>
      </c>
      <c r="K108" s="131"/>
      <c r="L108" s="19"/>
    </row>
    <row r="109" spans="1:12" x14ac:dyDescent="0.25">
      <c r="A109" s="129"/>
      <c r="B109" s="126"/>
      <c r="C109" s="141"/>
      <c r="D109" s="27" t="s">
        <v>24</v>
      </c>
      <c r="E109" s="18" t="s">
        <v>74</v>
      </c>
      <c r="F109" s="25">
        <v>180</v>
      </c>
      <c r="G109" s="25">
        <v>14.5</v>
      </c>
      <c r="H109" s="25">
        <v>1.3</v>
      </c>
      <c r="I109" s="25">
        <v>33.799999999999997</v>
      </c>
      <c r="J109" s="26">
        <v>224.8</v>
      </c>
      <c r="K109" s="131"/>
      <c r="L109" s="25"/>
    </row>
    <row r="110" spans="1:12" ht="25.5" x14ac:dyDescent="0.25">
      <c r="A110" s="129"/>
      <c r="B110" s="126"/>
      <c r="C110" s="141"/>
      <c r="D110" s="32" t="s">
        <v>25</v>
      </c>
      <c r="E110" s="18" t="s">
        <v>75</v>
      </c>
      <c r="F110" s="25">
        <v>200</v>
      </c>
      <c r="G110" s="25">
        <v>0.5</v>
      </c>
      <c r="H110" s="25">
        <v>0</v>
      </c>
      <c r="I110" s="25">
        <v>19.8</v>
      </c>
      <c r="J110" s="26">
        <v>81</v>
      </c>
      <c r="K110" s="131"/>
      <c r="L110" s="25"/>
    </row>
    <row r="111" spans="1:12" ht="15.75" thickBot="1" x14ac:dyDescent="0.3">
      <c r="A111" s="129"/>
      <c r="B111" s="126"/>
      <c r="C111" s="141"/>
      <c r="D111" s="204" t="s">
        <v>27</v>
      </c>
      <c r="E111" s="39" t="s">
        <v>40</v>
      </c>
      <c r="F111" s="40">
        <v>30</v>
      </c>
      <c r="G111" s="40">
        <v>2</v>
      </c>
      <c r="H111" s="40">
        <v>0</v>
      </c>
      <c r="I111" s="40">
        <v>10</v>
      </c>
      <c r="J111" s="154">
        <v>75</v>
      </c>
      <c r="K111" s="177"/>
      <c r="L111" s="25"/>
    </row>
    <row r="112" spans="1:12" ht="15.75" thickBot="1" x14ac:dyDescent="0.3">
      <c r="A112" s="130"/>
      <c r="B112" s="155"/>
      <c r="C112" s="137"/>
      <c r="D112" s="208" t="s">
        <v>28</v>
      </c>
      <c r="E112" s="194"/>
      <c r="F112" s="195">
        <f>SUM(F107:F111)</f>
        <v>610</v>
      </c>
      <c r="G112" s="195">
        <f t="shared" ref="G112:J112" si="13">SUM(G107:G111)</f>
        <v>32.4</v>
      </c>
      <c r="H112" s="195">
        <f t="shared" si="13"/>
        <v>10.600000000000001</v>
      </c>
      <c r="I112" s="195">
        <f t="shared" si="13"/>
        <v>79.5</v>
      </c>
      <c r="J112" s="196">
        <f t="shared" si="13"/>
        <v>602.20000000000005</v>
      </c>
      <c r="K112" s="148"/>
      <c r="L112" s="57"/>
    </row>
    <row r="113" spans="1:12" x14ac:dyDescent="0.25">
      <c r="A113" s="29"/>
      <c r="B113" s="55"/>
      <c r="C113" s="127" t="s">
        <v>29</v>
      </c>
      <c r="D113" s="197" t="s">
        <v>53</v>
      </c>
      <c r="E113" s="214"/>
      <c r="F113" s="225"/>
      <c r="G113" s="225"/>
      <c r="H113" s="225"/>
      <c r="I113" s="225"/>
      <c r="J113" s="226"/>
      <c r="K113" s="143"/>
      <c r="L113" s="37"/>
    </row>
    <row r="114" spans="1:12" ht="15.75" thickBot="1" x14ac:dyDescent="0.3">
      <c r="A114" s="156"/>
      <c r="B114" s="157"/>
      <c r="C114" s="72"/>
      <c r="D114" s="46" t="s">
        <v>28</v>
      </c>
      <c r="E114" s="36"/>
      <c r="F114" s="37"/>
      <c r="G114" s="37"/>
      <c r="H114" s="37"/>
      <c r="I114" s="37"/>
      <c r="J114" s="159"/>
      <c r="K114" s="173"/>
      <c r="L114" s="37"/>
    </row>
    <row r="115" spans="1:12" x14ac:dyDescent="0.25">
      <c r="A115" s="128">
        <v>2</v>
      </c>
      <c r="B115" s="162">
        <v>2</v>
      </c>
      <c r="C115" s="135" t="s">
        <v>31</v>
      </c>
      <c r="D115" s="138" t="s">
        <v>20</v>
      </c>
      <c r="E115" s="163" t="s">
        <v>32</v>
      </c>
      <c r="F115" s="151">
        <v>100</v>
      </c>
      <c r="G115" s="151">
        <v>0.7</v>
      </c>
      <c r="H115" s="151">
        <v>0.1</v>
      </c>
      <c r="I115" s="151">
        <v>2</v>
      </c>
      <c r="J115" s="153">
        <v>17</v>
      </c>
      <c r="K115" s="143"/>
      <c r="L115" s="40"/>
    </row>
    <row r="116" spans="1:12" ht="30" x14ac:dyDescent="0.25">
      <c r="A116" s="129"/>
      <c r="B116" s="126"/>
      <c r="C116" s="72"/>
      <c r="D116" s="56" t="s">
        <v>33</v>
      </c>
      <c r="E116" s="39" t="s">
        <v>76</v>
      </c>
      <c r="F116" s="40">
        <v>200</v>
      </c>
      <c r="G116" s="40">
        <v>5</v>
      </c>
      <c r="H116" s="40">
        <v>4</v>
      </c>
      <c r="I116" s="40">
        <v>18</v>
      </c>
      <c r="J116" s="154">
        <v>134</v>
      </c>
      <c r="K116" s="143"/>
      <c r="L116" s="40"/>
    </row>
    <row r="117" spans="1:12" x14ac:dyDescent="0.25">
      <c r="A117" s="129"/>
      <c r="B117" s="126"/>
      <c r="C117" s="72"/>
      <c r="D117" s="56" t="s">
        <v>35</v>
      </c>
      <c r="E117" s="18" t="s">
        <v>77</v>
      </c>
      <c r="F117" s="25">
        <v>280</v>
      </c>
      <c r="G117" s="25">
        <v>27</v>
      </c>
      <c r="H117" s="25">
        <v>8</v>
      </c>
      <c r="I117" s="25">
        <v>53</v>
      </c>
      <c r="J117" s="26">
        <v>479</v>
      </c>
      <c r="K117" s="131"/>
      <c r="L117" s="25"/>
    </row>
    <row r="118" spans="1:12" x14ac:dyDescent="0.25">
      <c r="A118" s="129"/>
      <c r="B118" s="126"/>
      <c r="C118" s="72"/>
      <c r="D118" s="56" t="s">
        <v>24</v>
      </c>
      <c r="E118" s="18"/>
      <c r="F118" s="25"/>
      <c r="G118" s="25"/>
      <c r="H118" s="25"/>
      <c r="I118" s="25"/>
      <c r="J118" s="26"/>
      <c r="K118" s="131"/>
      <c r="L118" s="25"/>
    </row>
    <row r="119" spans="1:12" x14ac:dyDescent="0.25">
      <c r="A119" s="129"/>
      <c r="B119" s="126"/>
      <c r="C119" s="72"/>
      <c r="D119" s="56" t="s">
        <v>25</v>
      </c>
      <c r="E119" s="18" t="s">
        <v>78</v>
      </c>
      <c r="F119" s="25">
        <v>200</v>
      </c>
      <c r="G119" s="25">
        <v>0</v>
      </c>
      <c r="H119" s="25">
        <v>0</v>
      </c>
      <c r="I119" s="25">
        <v>11</v>
      </c>
      <c r="J119" s="26">
        <v>53</v>
      </c>
      <c r="K119" s="131"/>
      <c r="L119" s="25"/>
    </row>
    <row r="120" spans="1:12" ht="30" x14ac:dyDescent="0.25">
      <c r="A120" s="129"/>
      <c r="B120" s="126"/>
      <c r="C120" s="72"/>
      <c r="D120" s="56" t="s">
        <v>49</v>
      </c>
      <c r="E120" s="43" t="s">
        <v>50</v>
      </c>
      <c r="F120" s="57">
        <v>50</v>
      </c>
      <c r="G120" s="57">
        <v>2</v>
      </c>
      <c r="H120" s="57">
        <v>1</v>
      </c>
      <c r="I120" s="57">
        <v>8</v>
      </c>
      <c r="J120" s="60">
        <v>117</v>
      </c>
      <c r="K120" s="132"/>
      <c r="L120" s="57"/>
    </row>
    <row r="121" spans="1:12" ht="15.75" thickBot="1" x14ac:dyDescent="0.3">
      <c r="A121" s="130"/>
      <c r="B121" s="155"/>
      <c r="C121" s="137"/>
      <c r="D121" s="167" t="s">
        <v>51</v>
      </c>
      <c r="E121" s="137"/>
      <c r="F121" s="137"/>
      <c r="G121" s="137"/>
      <c r="H121" s="137"/>
      <c r="I121" s="137"/>
      <c r="J121" s="168"/>
    </row>
    <row r="122" spans="1:12" x14ac:dyDescent="0.25">
      <c r="A122" s="29"/>
      <c r="B122" s="55"/>
      <c r="C122" s="72"/>
      <c r="D122" s="182" t="s">
        <v>28</v>
      </c>
      <c r="E122" s="190"/>
      <c r="F122" s="191">
        <f>SUM(F115:F121)</f>
        <v>830</v>
      </c>
      <c r="G122" s="191">
        <f t="shared" ref="G122:J122" si="14">SUM(G115:G121)</f>
        <v>34.700000000000003</v>
      </c>
      <c r="H122" s="191">
        <f t="shared" si="14"/>
        <v>13.1</v>
      </c>
      <c r="I122" s="191">
        <f t="shared" si="14"/>
        <v>92</v>
      </c>
      <c r="J122" s="192">
        <f t="shared" si="14"/>
        <v>800</v>
      </c>
      <c r="K122" s="148"/>
      <c r="L122" s="37"/>
    </row>
    <row r="123" spans="1:12" ht="15.75" thickBot="1" x14ac:dyDescent="0.3">
      <c r="A123" s="220">
        <f>A107</f>
        <v>2</v>
      </c>
      <c r="B123" s="221">
        <f>B107</f>
        <v>2</v>
      </c>
      <c r="C123" s="248" t="s">
        <v>42</v>
      </c>
      <c r="D123" s="249"/>
      <c r="E123" s="222"/>
      <c r="F123" s="231">
        <f>F112+F122</f>
        <v>1440</v>
      </c>
      <c r="G123" s="231">
        <f>G112+G122</f>
        <v>67.099999999999994</v>
      </c>
      <c r="H123" s="231">
        <f>H112+H122</f>
        <v>23.700000000000003</v>
      </c>
      <c r="I123" s="231">
        <f>I112+I122</f>
        <v>171.5</v>
      </c>
      <c r="J123" s="232">
        <f>J112+J122</f>
        <v>1402.2</v>
      </c>
      <c r="K123" s="172"/>
      <c r="L123" s="34"/>
    </row>
    <row r="124" spans="1:12" ht="25.5" x14ac:dyDescent="0.25">
      <c r="A124" s="128">
        <v>2</v>
      </c>
      <c r="B124" s="162">
        <v>3</v>
      </c>
      <c r="C124" s="140" t="s">
        <v>19</v>
      </c>
      <c r="D124" s="17" t="s">
        <v>20</v>
      </c>
      <c r="E124" s="50" t="s">
        <v>62</v>
      </c>
      <c r="F124" s="19">
        <v>100</v>
      </c>
      <c r="G124" s="19">
        <v>0</v>
      </c>
      <c r="H124" s="19">
        <v>0</v>
      </c>
      <c r="I124" s="19">
        <v>15</v>
      </c>
      <c r="J124" s="20">
        <v>48</v>
      </c>
      <c r="K124" s="171"/>
      <c r="L124" s="19"/>
    </row>
    <row r="125" spans="1:12" x14ac:dyDescent="0.25">
      <c r="A125" s="129"/>
      <c r="B125" s="126"/>
      <c r="C125" s="141"/>
      <c r="D125" s="24" t="s">
        <v>22</v>
      </c>
      <c r="E125" s="18" t="s">
        <v>77</v>
      </c>
      <c r="F125" s="25">
        <v>280</v>
      </c>
      <c r="G125" s="25">
        <v>27</v>
      </c>
      <c r="H125" s="25">
        <v>8</v>
      </c>
      <c r="I125" s="25">
        <v>53</v>
      </c>
      <c r="J125" s="26">
        <v>410</v>
      </c>
      <c r="K125" s="131"/>
      <c r="L125" s="25"/>
    </row>
    <row r="126" spans="1:12" x14ac:dyDescent="0.25">
      <c r="A126" s="129"/>
      <c r="B126" s="126"/>
      <c r="C126" s="141"/>
      <c r="D126" s="27" t="s">
        <v>24</v>
      </c>
      <c r="E126" s="18"/>
      <c r="F126" s="25"/>
      <c r="G126" s="25"/>
      <c r="H126" s="25"/>
      <c r="I126" s="25"/>
      <c r="J126" s="26"/>
      <c r="K126" s="131"/>
      <c r="L126" s="25"/>
    </row>
    <row r="127" spans="1:12" x14ac:dyDescent="0.25">
      <c r="A127" s="129"/>
      <c r="B127" s="126"/>
      <c r="C127" s="141"/>
      <c r="D127" s="32" t="s">
        <v>25</v>
      </c>
      <c r="E127" s="18" t="s">
        <v>78</v>
      </c>
      <c r="F127" s="25">
        <v>180</v>
      </c>
      <c r="G127" s="25">
        <v>0</v>
      </c>
      <c r="H127" s="25">
        <v>0</v>
      </c>
      <c r="I127" s="25">
        <v>11</v>
      </c>
      <c r="J127" s="26">
        <v>53</v>
      </c>
      <c r="K127" s="131"/>
      <c r="L127" s="25"/>
    </row>
    <row r="128" spans="1:12" ht="15.75" thickBot="1" x14ac:dyDescent="0.3">
      <c r="A128" s="129"/>
      <c r="B128" s="126"/>
      <c r="C128" s="141"/>
      <c r="D128" s="204" t="s">
        <v>27</v>
      </c>
      <c r="E128" s="205" t="s">
        <v>52</v>
      </c>
      <c r="F128" s="206">
        <v>40</v>
      </c>
      <c r="G128" s="206">
        <v>5</v>
      </c>
      <c r="H128" s="206">
        <v>6</v>
      </c>
      <c r="I128" s="206">
        <v>22</v>
      </c>
      <c r="J128" s="207">
        <v>102</v>
      </c>
      <c r="K128" s="131"/>
      <c r="L128" s="25"/>
    </row>
    <row r="129" spans="1:12" ht="15.75" thickBot="1" x14ac:dyDescent="0.3">
      <c r="A129" s="130"/>
      <c r="B129" s="155"/>
      <c r="C129" s="137"/>
      <c r="D129" s="208" t="s">
        <v>28</v>
      </c>
      <c r="E129" s="233"/>
      <c r="F129" s="234">
        <f>SUM(F124:F128)</f>
        <v>600</v>
      </c>
      <c r="G129" s="234">
        <f t="shared" ref="G129:J129" si="15">SUM(G124:G128)</f>
        <v>32</v>
      </c>
      <c r="H129" s="234">
        <f t="shared" si="15"/>
        <v>14</v>
      </c>
      <c r="I129" s="234">
        <f t="shared" si="15"/>
        <v>101</v>
      </c>
      <c r="J129" s="235">
        <f t="shared" si="15"/>
        <v>613</v>
      </c>
      <c r="K129" s="61"/>
      <c r="L129" s="61"/>
    </row>
    <row r="130" spans="1:12" x14ac:dyDescent="0.25">
      <c r="A130" s="29"/>
      <c r="B130" s="55"/>
      <c r="C130" s="127" t="s">
        <v>29</v>
      </c>
      <c r="D130" s="197" t="s">
        <v>53</v>
      </c>
      <c r="E130" s="52"/>
      <c r="F130" s="53"/>
      <c r="G130" s="53"/>
      <c r="H130" s="53"/>
      <c r="I130" s="53"/>
      <c r="J130" s="54"/>
      <c r="K130" s="131"/>
      <c r="L130" s="25"/>
    </row>
    <row r="131" spans="1:12" ht="15.75" thickBot="1" x14ac:dyDescent="0.3">
      <c r="A131" s="156"/>
      <c r="B131" s="157"/>
      <c r="C131" s="72"/>
      <c r="D131" s="46" t="s">
        <v>28</v>
      </c>
      <c r="E131" s="72"/>
      <c r="F131" s="72"/>
      <c r="G131" s="72"/>
      <c r="H131" s="72"/>
      <c r="I131" s="72"/>
      <c r="J131" s="136"/>
    </row>
    <row r="132" spans="1:12" ht="25.5" x14ac:dyDescent="0.25">
      <c r="A132" s="128">
        <v>2</v>
      </c>
      <c r="B132" s="162">
        <v>3</v>
      </c>
      <c r="C132" s="135" t="s">
        <v>31</v>
      </c>
      <c r="D132" s="138" t="s">
        <v>20</v>
      </c>
      <c r="E132" s="50" t="s">
        <v>79</v>
      </c>
      <c r="F132" s="19">
        <v>100</v>
      </c>
      <c r="G132" s="19">
        <v>1.6</v>
      </c>
      <c r="H132" s="19">
        <v>4.0999999999999996</v>
      </c>
      <c r="I132" s="19">
        <v>1.6</v>
      </c>
      <c r="J132" s="20">
        <v>83</v>
      </c>
      <c r="K132" s="131"/>
      <c r="L132" s="25"/>
    </row>
    <row r="133" spans="1:12" ht="25.5" x14ac:dyDescent="0.25">
      <c r="A133" s="129"/>
      <c r="B133" s="126"/>
      <c r="C133" s="72"/>
      <c r="D133" s="56" t="s">
        <v>33</v>
      </c>
      <c r="E133" s="18" t="s">
        <v>67</v>
      </c>
      <c r="F133" s="25">
        <v>250</v>
      </c>
      <c r="G133" s="25">
        <v>6.45</v>
      </c>
      <c r="H133" s="25">
        <v>3.48</v>
      </c>
      <c r="I133" s="25">
        <v>23.12</v>
      </c>
      <c r="J133" s="26">
        <v>180.3</v>
      </c>
      <c r="K133" s="131"/>
      <c r="L133" s="25"/>
    </row>
    <row r="134" spans="1:12" x14ac:dyDescent="0.25">
      <c r="A134" s="129"/>
      <c r="B134" s="126"/>
      <c r="C134" s="72"/>
      <c r="D134" s="56" t="s">
        <v>35</v>
      </c>
      <c r="E134" s="18" t="s">
        <v>80</v>
      </c>
      <c r="F134" s="25">
        <v>280</v>
      </c>
      <c r="G134" s="25">
        <v>14</v>
      </c>
      <c r="H134" s="25">
        <v>12</v>
      </c>
      <c r="I134" s="25">
        <v>26</v>
      </c>
      <c r="J134" s="26">
        <v>332.1</v>
      </c>
      <c r="K134" s="131"/>
      <c r="L134" s="25"/>
    </row>
    <row r="135" spans="1:12" x14ac:dyDescent="0.25">
      <c r="A135" s="129"/>
      <c r="B135" s="126"/>
      <c r="C135" s="72"/>
      <c r="D135" s="56" t="s">
        <v>24</v>
      </c>
      <c r="E135" s="18"/>
      <c r="F135" s="25"/>
      <c r="G135" s="25"/>
      <c r="H135" s="25"/>
      <c r="I135" s="25"/>
      <c r="J135" s="26"/>
      <c r="K135" s="131"/>
      <c r="L135" s="25"/>
    </row>
    <row r="136" spans="1:12" x14ac:dyDescent="0.25">
      <c r="A136" s="129"/>
      <c r="B136" s="126"/>
      <c r="C136" s="72"/>
      <c r="D136" s="56" t="s">
        <v>25</v>
      </c>
      <c r="E136" s="18" t="s">
        <v>81</v>
      </c>
      <c r="F136" s="25">
        <v>200</v>
      </c>
      <c r="G136" s="25">
        <v>0</v>
      </c>
      <c r="H136" s="25">
        <v>0</v>
      </c>
      <c r="I136" s="25">
        <v>22</v>
      </c>
      <c r="J136" s="26">
        <v>88</v>
      </c>
      <c r="K136" s="131"/>
      <c r="L136" s="25"/>
    </row>
    <row r="137" spans="1:12" ht="30" x14ac:dyDescent="0.25">
      <c r="A137" s="129"/>
      <c r="B137" s="126"/>
      <c r="C137" s="72"/>
      <c r="D137" s="56" t="s">
        <v>49</v>
      </c>
      <c r="E137" s="43" t="s">
        <v>50</v>
      </c>
      <c r="F137" s="57">
        <v>50</v>
      </c>
      <c r="G137" s="57">
        <v>2</v>
      </c>
      <c r="H137" s="57">
        <v>1</v>
      </c>
      <c r="I137" s="57">
        <v>8</v>
      </c>
      <c r="J137" s="60">
        <v>117</v>
      </c>
      <c r="K137" s="132"/>
      <c r="L137" s="57"/>
    </row>
    <row r="138" spans="1:12" ht="15.75" thickBot="1" x14ac:dyDescent="0.3">
      <c r="A138" s="130"/>
      <c r="B138" s="155"/>
      <c r="C138" s="137"/>
      <c r="D138" s="167" t="s">
        <v>51</v>
      </c>
      <c r="E138" s="137"/>
      <c r="F138" s="137"/>
      <c r="G138" s="137"/>
      <c r="H138" s="137"/>
      <c r="I138" s="137"/>
      <c r="J138" s="168"/>
    </row>
    <row r="139" spans="1:12" x14ac:dyDescent="0.25">
      <c r="A139" s="29"/>
      <c r="B139" s="55"/>
      <c r="C139" s="72"/>
      <c r="D139" s="182" t="s">
        <v>28</v>
      </c>
      <c r="E139" s="183"/>
      <c r="F139" s="184">
        <f>SUM(F132:F138)</f>
        <v>880</v>
      </c>
      <c r="G139" s="184">
        <f t="shared" ref="G139:I139" si="16">SUM(G132:G138)</f>
        <v>24.05</v>
      </c>
      <c r="H139" s="184">
        <f t="shared" si="16"/>
        <v>20.58</v>
      </c>
      <c r="I139" s="184">
        <f t="shared" si="16"/>
        <v>80.72</v>
      </c>
      <c r="J139" s="185">
        <f>SUM(J132:J138)</f>
        <v>800.40000000000009</v>
      </c>
      <c r="K139" s="133"/>
      <c r="L139" s="30"/>
    </row>
    <row r="140" spans="1:12" ht="15.75" thickBot="1" x14ac:dyDescent="0.3">
      <c r="A140" s="220">
        <f>A124</f>
        <v>2</v>
      </c>
      <c r="B140" s="221">
        <f>B124</f>
        <v>3</v>
      </c>
      <c r="C140" s="248" t="s">
        <v>42</v>
      </c>
      <c r="D140" s="249"/>
      <c r="E140" s="222"/>
      <c r="F140" s="229">
        <f>F129+F139</f>
        <v>1480</v>
      </c>
      <c r="G140" s="229">
        <f>G129+G139</f>
        <v>56.05</v>
      </c>
      <c r="H140" s="229">
        <f>H129+H139</f>
        <v>34.58</v>
      </c>
      <c r="I140" s="229">
        <f>I129+I139</f>
        <v>181.72</v>
      </c>
      <c r="J140" s="230">
        <f>J129+J139</f>
        <v>1413.4</v>
      </c>
      <c r="K140" s="172"/>
      <c r="L140" s="34"/>
    </row>
    <row r="141" spans="1:12" x14ac:dyDescent="0.25">
      <c r="A141" s="128">
        <v>2</v>
      </c>
      <c r="B141" s="162">
        <v>4</v>
      </c>
      <c r="C141" s="140" t="s">
        <v>19</v>
      </c>
      <c r="D141" s="17" t="s">
        <v>20</v>
      </c>
      <c r="E141" s="50" t="s">
        <v>82</v>
      </c>
      <c r="F141" s="19">
        <v>60</v>
      </c>
      <c r="G141" s="19">
        <v>5</v>
      </c>
      <c r="H141" s="19">
        <v>8</v>
      </c>
      <c r="I141" s="19">
        <v>76</v>
      </c>
      <c r="J141" s="20">
        <v>221</v>
      </c>
      <c r="K141" s="171"/>
      <c r="L141" s="19"/>
    </row>
    <row r="142" spans="1:12" ht="25.5" x14ac:dyDescent="0.25">
      <c r="A142" s="129"/>
      <c r="B142" s="126"/>
      <c r="C142" s="141"/>
      <c r="D142" s="24" t="s">
        <v>22</v>
      </c>
      <c r="E142" s="18" t="s">
        <v>83</v>
      </c>
      <c r="F142" s="25">
        <v>250</v>
      </c>
      <c r="G142" s="25">
        <v>6.55</v>
      </c>
      <c r="H142" s="25">
        <v>4.87</v>
      </c>
      <c r="I142" s="25">
        <v>26.18</v>
      </c>
      <c r="J142" s="26">
        <v>185.3</v>
      </c>
      <c r="K142" s="131"/>
      <c r="L142" s="25"/>
    </row>
    <row r="143" spans="1:12" x14ac:dyDescent="0.25">
      <c r="A143" s="129"/>
      <c r="B143" s="126"/>
      <c r="C143" s="141"/>
      <c r="D143" s="27" t="s">
        <v>24</v>
      </c>
      <c r="E143" s="18"/>
      <c r="F143" s="25"/>
      <c r="G143" s="25"/>
      <c r="H143" s="25"/>
      <c r="I143" s="25"/>
      <c r="J143" s="180"/>
      <c r="K143" s="131"/>
      <c r="L143" s="25"/>
    </row>
    <row r="144" spans="1:12" ht="25.5" x14ac:dyDescent="0.25">
      <c r="A144" s="129"/>
      <c r="B144" s="126"/>
      <c r="C144" s="141"/>
      <c r="D144" s="32" t="s">
        <v>25</v>
      </c>
      <c r="E144" s="18" t="s">
        <v>38</v>
      </c>
      <c r="F144" s="25">
        <v>200</v>
      </c>
      <c r="G144" s="25">
        <v>0</v>
      </c>
      <c r="H144" s="25">
        <v>0</v>
      </c>
      <c r="I144" s="25">
        <v>12</v>
      </c>
      <c r="J144" s="26">
        <v>56</v>
      </c>
      <c r="K144" s="131"/>
      <c r="L144" s="25"/>
    </row>
    <row r="145" spans="1:12" ht="15.75" thickBot="1" x14ac:dyDescent="0.3">
      <c r="A145" s="129"/>
      <c r="B145" s="126"/>
      <c r="C145" s="141"/>
      <c r="D145" s="204" t="s">
        <v>27</v>
      </c>
      <c r="E145" s="205" t="s">
        <v>93</v>
      </c>
      <c r="F145" s="206">
        <v>40</v>
      </c>
      <c r="G145" s="206">
        <v>2</v>
      </c>
      <c r="H145" s="206">
        <v>0</v>
      </c>
      <c r="I145" s="206">
        <v>10</v>
      </c>
      <c r="J145" s="207">
        <v>140.19999999999999</v>
      </c>
      <c r="K145" s="131"/>
      <c r="L145" s="25"/>
    </row>
    <row r="146" spans="1:12" ht="15.75" thickBot="1" x14ac:dyDescent="0.3">
      <c r="A146" s="130"/>
      <c r="B146" s="155"/>
      <c r="C146" s="137"/>
      <c r="D146" s="208" t="s">
        <v>28</v>
      </c>
      <c r="E146" s="233"/>
      <c r="F146" s="234">
        <f>SUM(F141:F145)</f>
        <v>550</v>
      </c>
      <c r="G146" s="234">
        <f t="shared" ref="G146:J146" si="17">SUM(G141:G145)</f>
        <v>13.55</v>
      </c>
      <c r="H146" s="234">
        <f t="shared" si="17"/>
        <v>12.870000000000001</v>
      </c>
      <c r="I146" s="234">
        <f t="shared" si="17"/>
        <v>124.18</v>
      </c>
      <c r="J146" s="235">
        <f t="shared" si="17"/>
        <v>602.5</v>
      </c>
      <c r="K146" s="61"/>
      <c r="L146" s="61"/>
    </row>
    <row r="147" spans="1:12" x14ac:dyDescent="0.25">
      <c r="A147" s="29"/>
      <c r="B147" s="55"/>
      <c r="C147" s="127" t="s">
        <v>29</v>
      </c>
      <c r="D147" s="197" t="s">
        <v>53</v>
      </c>
      <c r="E147" s="52"/>
      <c r="F147" s="53"/>
      <c r="G147" s="53"/>
      <c r="H147" s="53"/>
      <c r="I147" s="53"/>
      <c r="J147" s="54"/>
      <c r="K147" s="131"/>
      <c r="L147" s="25"/>
    </row>
    <row r="148" spans="1:12" ht="15.75" thickBot="1" x14ac:dyDescent="0.3">
      <c r="A148" s="156"/>
      <c r="B148" s="157"/>
      <c r="C148" s="72"/>
      <c r="D148" s="46" t="s">
        <v>28</v>
      </c>
      <c r="E148" s="72"/>
      <c r="F148" s="72"/>
      <c r="G148" s="72"/>
      <c r="H148" s="72"/>
      <c r="I148" s="72"/>
      <c r="J148" s="136"/>
    </row>
    <row r="149" spans="1:12" x14ac:dyDescent="0.25">
      <c r="A149" s="128">
        <v>2</v>
      </c>
      <c r="B149" s="162">
        <v>4</v>
      </c>
      <c r="C149" s="135" t="s">
        <v>31</v>
      </c>
      <c r="D149" s="138" t="s">
        <v>20</v>
      </c>
      <c r="E149" s="50" t="s">
        <v>84</v>
      </c>
      <c r="F149" s="19">
        <v>100</v>
      </c>
      <c r="G149" s="19">
        <v>0.9</v>
      </c>
      <c r="H149" s="19">
        <v>0.1</v>
      </c>
      <c r="I149" s="19">
        <v>5.2</v>
      </c>
      <c r="J149" s="20">
        <v>30.2</v>
      </c>
      <c r="K149" s="131"/>
      <c r="L149" s="25"/>
    </row>
    <row r="150" spans="1:12" x14ac:dyDescent="0.25">
      <c r="A150" s="129"/>
      <c r="B150" s="126"/>
      <c r="C150" s="72"/>
      <c r="D150" s="56" t="s">
        <v>33</v>
      </c>
      <c r="E150" s="18" t="s">
        <v>85</v>
      </c>
      <c r="F150" s="25">
        <v>250</v>
      </c>
      <c r="G150" s="25">
        <v>4</v>
      </c>
      <c r="H150" s="25">
        <v>7</v>
      </c>
      <c r="I150" s="25">
        <v>17</v>
      </c>
      <c r="J150" s="26">
        <v>238.7</v>
      </c>
      <c r="K150" s="131"/>
      <c r="L150" s="25"/>
    </row>
    <row r="151" spans="1:12" ht="25.5" x14ac:dyDescent="0.25">
      <c r="A151" s="129"/>
      <c r="B151" s="126"/>
      <c r="C151" s="72"/>
      <c r="D151" s="56" t="s">
        <v>35</v>
      </c>
      <c r="E151" s="18" t="s">
        <v>86</v>
      </c>
      <c r="F151" s="25">
        <v>100</v>
      </c>
      <c r="G151" s="25">
        <v>11</v>
      </c>
      <c r="H151" s="25">
        <v>10</v>
      </c>
      <c r="I151" s="25">
        <v>19</v>
      </c>
      <c r="J151" s="26">
        <v>134.30000000000001</v>
      </c>
      <c r="K151" s="131"/>
      <c r="L151" s="25"/>
    </row>
    <row r="152" spans="1:12" x14ac:dyDescent="0.25">
      <c r="A152" s="129"/>
      <c r="B152" s="126"/>
      <c r="C152" s="72"/>
      <c r="D152" s="56" t="s">
        <v>24</v>
      </c>
      <c r="E152" s="18" t="s">
        <v>37</v>
      </c>
      <c r="F152" s="25">
        <v>180</v>
      </c>
      <c r="G152" s="25">
        <v>4</v>
      </c>
      <c r="H152" s="25">
        <v>5</v>
      </c>
      <c r="I152" s="25">
        <v>24</v>
      </c>
      <c r="J152" s="26">
        <v>234.1</v>
      </c>
      <c r="K152" s="131"/>
      <c r="L152" s="25"/>
    </row>
    <row r="153" spans="1:12" ht="25.5" x14ac:dyDescent="0.25">
      <c r="A153" s="129"/>
      <c r="B153" s="126"/>
      <c r="C153" s="72"/>
      <c r="D153" s="56" t="s">
        <v>25</v>
      </c>
      <c r="E153" s="18" t="s">
        <v>75</v>
      </c>
      <c r="F153" s="25">
        <v>180</v>
      </c>
      <c r="G153" s="25">
        <v>0</v>
      </c>
      <c r="H153" s="25">
        <v>0</v>
      </c>
      <c r="I153" s="25">
        <v>23</v>
      </c>
      <c r="J153" s="26">
        <v>81</v>
      </c>
      <c r="K153" s="131"/>
      <c r="L153" s="25"/>
    </row>
    <row r="154" spans="1:12" ht="30" x14ac:dyDescent="0.25">
      <c r="A154" s="129"/>
      <c r="B154" s="126"/>
      <c r="C154" s="72"/>
      <c r="D154" s="56" t="s">
        <v>49</v>
      </c>
      <c r="E154" s="43" t="s">
        <v>50</v>
      </c>
      <c r="F154" s="57">
        <v>50</v>
      </c>
      <c r="G154" s="57">
        <v>2</v>
      </c>
      <c r="H154" s="57">
        <v>1</v>
      </c>
      <c r="I154" s="57">
        <v>8</v>
      </c>
      <c r="J154" s="60">
        <v>117</v>
      </c>
      <c r="K154" s="132"/>
      <c r="L154" s="57"/>
    </row>
    <row r="155" spans="1:12" ht="15.75" thickBot="1" x14ac:dyDescent="0.3">
      <c r="A155" s="130"/>
      <c r="B155" s="155"/>
      <c r="C155" s="137"/>
      <c r="D155" s="167" t="s">
        <v>51</v>
      </c>
      <c r="E155" s="137"/>
      <c r="F155" s="137"/>
      <c r="G155" s="137"/>
      <c r="H155" s="137"/>
      <c r="I155" s="137"/>
      <c r="J155" s="168"/>
    </row>
    <row r="156" spans="1:12" ht="15.75" thickBot="1" x14ac:dyDescent="0.3">
      <c r="A156" s="29"/>
      <c r="B156" s="55"/>
      <c r="C156" s="137"/>
      <c r="D156" s="186" t="s">
        <v>28</v>
      </c>
      <c r="E156" s="187"/>
      <c r="F156" s="188">
        <f>SUM(F149:F155)</f>
        <v>860</v>
      </c>
      <c r="G156" s="188">
        <f t="shared" ref="G156:J156" si="18">SUM(G149:G155)</f>
        <v>21.9</v>
      </c>
      <c r="H156" s="188">
        <f t="shared" si="18"/>
        <v>23.1</v>
      </c>
      <c r="I156" s="188">
        <f t="shared" si="18"/>
        <v>96.2</v>
      </c>
      <c r="J156" s="189">
        <f t="shared" si="18"/>
        <v>835.3</v>
      </c>
      <c r="K156" s="133"/>
      <c r="L156" s="30"/>
    </row>
    <row r="157" spans="1:12" ht="15.75" thickBot="1" x14ac:dyDescent="0.3">
      <c r="A157" s="220">
        <f>A141</f>
        <v>2</v>
      </c>
      <c r="B157" s="221">
        <f>B141</f>
        <v>4</v>
      </c>
      <c r="C157" s="250" t="s">
        <v>42</v>
      </c>
      <c r="D157" s="251"/>
      <c r="E157" s="227"/>
      <c r="F157" s="236">
        <f>F146+F156</f>
        <v>1410</v>
      </c>
      <c r="G157" s="236">
        <f>G146+G156</f>
        <v>35.450000000000003</v>
      </c>
      <c r="H157" s="236">
        <f>H146+H156</f>
        <v>35.97</v>
      </c>
      <c r="I157" s="236">
        <f>I146+I156</f>
        <v>220.38</v>
      </c>
      <c r="J157" s="237">
        <f>J146+J156</f>
        <v>1437.8</v>
      </c>
      <c r="K157" s="172"/>
      <c r="L157" s="34"/>
    </row>
    <row r="158" spans="1:12" ht="38.25" x14ac:dyDescent="0.25">
      <c r="A158" s="128">
        <v>2</v>
      </c>
      <c r="B158" s="162">
        <v>5</v>
      </c>
      <c r="C158" s="140" t="s">
        <v>19</v>
      </c>
      <c r="D158" s="17" t="s">
        <v>20</v>
      </c>
      <c r="E158" s="50" t="s">
        <v>87</v>
      </c>
      <c r="F158" s="19">
        <v>100</v>
      </c>
      <c r="G158" s="19">
        <v>1</v>
      </c>
      <c r="H158" s="19">
        <v>2</v>
      </c>
      <c r="I158" s="19">
        <v>7</v>
      </c>
      <c r="J158" s="20">
        <v>95</v>
      </c>
      <c r="K158" s="169"/>
      <c r="L158" s="19"/>
    </row>
    <row r="159" spans="1:12" ht="25.5" x14ac:dyDescent="0.25">
      <c r="A159" s="129"/>
      <c r="B159" s="126"/>
      <c r="C159" s="141"/>
      <c r="D159" s="24" t="s">
        <v>22</v>
      </c>
      <c r="E159" s="18" t="s">
        <v>86</v>
      </c>
      <c r="F159" s="25">
        <v>100</v>
      </c>
      <c r="G159" s="25">
        <v>11</v>
      </c>
      <c r="H159" s="25">
        <v>10</v>
      </c>
      <c r="I159" s="25">
        <v>19</v>
      </c>
      <c r="J159" s="26">
        <v>134.30000000000001</v>
      </c>
      <c r="K159" s="131"/>
      <c r="L159" s="25"/>
    </row>
    <row r="160" spans="1:12" x14ac:dyDescent="0.25">
      <c r="A160" s="129"/>
      <c r="B160" s="126"/>
      <c r="C160" s="141"/>
      <c r="D160" s="27" t="s">
        <v>24</v>
      </c>
      <c r="E160" s="18" t="s">
        <v>37</v>
      </c>
      <c r="F160" s="25">
        <v>180</v>
      </c>
      <c r="G160" s="25">
        <v>4</v>
      </c>
      <c r="H160" s="25">
        <v>5</v>
      </c>
      <c r="I160" s="25">
        <v>24</v>
      </c>
      <c r="J160" s="26">
        <v>234.1</v>
      </c>
      <c r="K160" s="131"/>
      <c r="L160" s="25"/>
    </row>
    <row r="161" spans="1:12" ht="25.5" x14ac:dyDescent="0.25">
      <c r="A161" s="129"/>
      <c r="B161" s="126"/>
      <c r="C161" s="141"/>
      <c r="D161" s="32" t="s">
        <v>25</v>
      </c>
      <c r="E161" s="18" t="s">
        <v>75</v>
      </c>
      <c r="F161" s="25">
        <v>180</v>
      </c>
      <c r="G161" s="25">
        <v>0</v>
      </c>
      <c r="H161" s="25">
        <v>0</v>
      </c>
      <c r="I161" s="25">
        <v>23</v>
      </c>
      <c r="J161" s="26">
        <v>73</v>
      </c>
      <c r="K161" s="131"/>
      <c r="L161" s="25"/>
    </row>
    <row r="162" spans="1:12" ht="15.75" thickBot="1" x14ac:dyDescent="0.3">
      <c r="A162" s="129"/>
      <c r="B162" s="126"/>
      <c r="C162" s="141"/>
      <c r="D162" s="204" t="s">
        <v>27</v>
      </c>
      <c r="E162" s="205" t="s">
        <v>40</v>
      </c>
      <c r="F162" s="206">
        <v>30</v>
      </c>
      <c r="G162" s="206">
        <v>2</v>
      </c>
      <c r="H162" s="206">
        <v>0</v>
      </c>
      <c r="I162" s="206">
        <v>10</v>
      </c>
      <c r="J162" s="207">
        <v>65</v>
      </c>
      <c r="K162" s="131"/>
      <c r="L162" s="25"/>
    </row>
    <row r="163" spans="1:12" ht="15.75" thickBot="1" x14ac:dyDescent="0.3">
      <c r="A163" s="130"/>
      <c r="B163" s="155"/>
      <c r="C163" s="137"/>
      <c r="D163" s="208" t="s">
        <v>28</v>
      </c>
      <c r="E163" s="233"/>
      <c r="F163" s="234">
        <f>SUM(F158:F162)</f>
        <v>590</v>
      </c>
      <c r="G163" s="234">
        <f t="shared" ref="G163:J163" si="19">SUM(G158:G162)</f>
        <v>18</v>
      </c>
      <c r="H163" s="234">
        <f t="shared" si="19"/>
        <v>17</v>
      </c>
      <c r="I163" s="234">
        <f t="shared" si="19"/>
        <v>83</v>
      </c>
      <c r="J163" s="235">
        <f t="shared" si="19"/>
        <v>601.4</v>
      </c>
      <c r="K163" s="62"/>
      <c r="L163" s="62"/>
    </row>
    <row r="164" spans="1:12" x14ac:dyDescent="0.25">
      <c r="A164" s="29"/>
      <c r="B164" s="55"/>
      <c r="C164" s="127" t="s">
        <v>29</v>
      </c>
      <c r="D164" s="197" t="s">
        <v>53</v>
      </c>
      <c r="E164" s="52"/>
      <c r="F164" s="53"/>
      <c r="G164" s="53"/>
      <c r="H164" s="53"/>
      <c r="I164" s="53"/>
      <c r="J164" s="54"/>
      <c r="K164" s="131"/>
      <c r="L164" s="25"/>
    </row>
    <row r="165" spans="1:12" ht="15.75" thickBot="1" x14ac:dyDescent="0.3">
      <c r="A165" s="156"/>
      <c r="B165" s="157"/>
      <c r="C165" s="72"/>
      <c r="D165" s="46" t="s">
        <v>28</v>
      </c>
      <c r="E165" s="72"/>
      <c r="F165" s="72"/>
      <c r="G165" s="72"/>
      <c r="H165" s="72"/>
      <c r="I165" s="72"/>
      <c r="J165" s="136"/>
    </row>
    <row r="166" spans="1:12" ht="25.5" x14ac:dyDescent="0.25">
      <c r="A166" s="128">
        <v>2</v>
      </c>
      <c r="B166" s="162">
        <v>5</v>
      </c>
      <c r="C166" s="135" t="s">
        <v>31</v>
      </c>
      <c r="D166" s="138" t="s">
        <v>20</v>
      </c>
      <c r="E166" s="50" t="s">
        <v>62</v>
      </c>
      <c r="F166" s="19">
        <v>100</v>
      </c>
      <c r="G166" s="19">
        <v>0</v>
      </c>
      <c r="H166" s="19">
        <v>0</v>
      </c>
      <c r="I166" s="19">
        <v>15</v>
      </c>
      <c r="J166" s="20">
        <v>41</v>
      </c>
      <c r="K166" s="169"/>
      <c r="L166" s="19"/>
    </row>
    <row r="167" spans="1:12" ht="25.5" x14ac:dyDescent="0.25">
      <c r="A167" s="129"/>
      <c r="B167" s="126"/>
      <c r="C167" s="72"/>
      <c r="D167" s="56" t="s">
        <v>33</v>
      </c>
      <c r="E167" s="18" t="s">
        <v>60</v>
      </c>
      <c r="F167" s="25">
        <v>250</v>
      </c>
      <c r="G167" s="25">
        <v>8</v>
      </c>
      <c r="H167" s="25">
        <v>21</v>
      </c>
      <c r="I167" s="25">
        <v>48</v>
      </c>
      <c r="J167" s="26">
        <v>187.9</v>
      </c>
      <c r="K167" s="131"/>
      <c r="L167" s="25"/>
    </row>
    <row r="168" spans="1:12" ht="25.5" x14ac:dyDescent="0.25">
      <c r="A168" s="129"/>
      <c r="B168" s="126"/>
      <c r="C168" s="72"/>
      <c r="D168" s="56" t="s">
        <v>35</v>
      </c>
      <c r="E168" s="18" t="s">
        <v>88</v>
      </c>
      <c r="F168" s="25">
        <v>100</v>
      </c>
      <c r="G168" s="25">
        <v>12</v>
      </c>
      <c r="H168" s="25">
        <v>11</v>
      </c>
      <c r="I168" s="25">
        <v>27</v>
      </c>
      <c r="J168" s="26">
        <v>334</v>
      </c>
      <c r="K168" s="131"/>
      <c r="L168" s="25"/>
    </row>
    <row r="169" spans="1:12" x14ac:dyDescent="0.25">
      <c r="A169" s="129"/>
      <c r="B169" s="126"/>
      <c r="C169" s="72"/>
      <c r="D169" s="56" t="s">
        <v>24</v>
      </c>
      <c r="E169" s="18" t="s">
        <v>89</v>
      </c>
      <c r="F169" s="25">
        <v>180</v>
      </c>
      <c r="G169" s="25">
        <v>7</v>
      </c>
      <c r="H169" s="25">
        <v>11</v>
      </c>
      <c r="I169" s="25">
        <v>23</v>
      </c>
      <c r="J169" s="26">
        <v>141.5</v>
      </c>
      <c r="K169" s="131"/>
      <c r="L169" s="25"/>
    </row>
    <row r="170" spans="1:12" x14ac:dyDescent="0.25">
      <c r="A170" s="129"/>
      <c r="B170" s="126"/>
      <c r="C170" s="72"/>
      <c r="D170" s="56" t="s">
        <v>25</v>
      </c>
      <c r="E170" s="18" t="s">
        <v>78</v>
      </c>
      <c r="F170" s="25">
        <v>180</v>
      </c>
      <c r="G170" s="25">
        <v>0</v>
      </c>
      <c r="H170" s="25">
        <v>0</v>
      </c>
      <c r="I170" s="25">
        <v>11</v>
      </c>
      <c r="J170" s="26">
        <v>53</v>
      </c>
      <c r="K170" s="131"/>
      <c r="L170" s="25"/>
    </row>
    <row r="171" spans="1:12" ht="30" x14ac:dyDescent="0.25">
      <c r="A171" s="129"/>
      <c r="B171" s="126"/>
      <c r="C171" s="72"/>
      <c r="D171" s="56" t="s">
        <v>49</v>
      </c>
      <c r="E171" s="43" t="s">
        <v>50</v>
      </c>
      <c r="F171" s="57">
        <v>50</v>
      </c>
      <c r="G171" s="57">
        <v>2</v>
      </c>
      <c r="H171" s="57">
        <v>1</v>
      </c>
      <c r="I171" s="57">
        <v>8</v>
      </c>
      <c r="J171" s="60">
        <v>44</v>
      </c>
      <c r="K171" s="132"/>
      <c r="L171" s="57"/>
    </row>
    <row r="172" spans="1:12" ht="15.75" thickBot="1" x14ac:dyDescent="0.3">
      <c r="A172" s="130"/>
      <c r="B172" s="155"/>
      <c r="C172" s="137"/>
      <c r="D172" s="167" t="s">
        <v>51</v>
      </c>
      <c r="E172" s="137"/>
      <c r="F172" s="137"/>
      <c r="G172" s="137"/>
      <c r="H172" s="137"/>
      <c r="I172" s="137"/>
      <c r="J172" s="168"/>
    </row>
    <row r="173" spans="1:12" x14ac:dyDescent="0.25">
      <c r="A173" s="29"/>
      <c r="B173" s="55"/>
      <c r="C173" s="31"/>
      <c r="D173" s="182" t="s">
        <v>28</v>
      </c>
      <c r="E173" s="183"/>
      <c r="F173" s="184">
        <f>SUM(F166:F172)</f>
        <v>860</v>
      </c>
      <c r="G173" s="184">
        <f t="shared" ref="G173:J173" si="20">SUM(G166:G172)</f>
        <v>29</v>
      </c>
      <c r="H173" s="184">
        <f t="shared" si="20"/>
        <v>44</v>
      </c>
      <c r="I173" s="184">
        <f t="shared" si="20"/>
        <v>132</v>
      </c>
      <c r="J173" s="185">
        <f t="shared" si="20"/>
        <v>801.4</v>
      </c>
      <c r="K173" s="133"/>
      <c r="L173" s="30"/>
    </row>
    <row r="174" spans="1:12" ht="15.75" thickBot="1" x14ac:dyDescent="0.3">
      <c r="A174" s="47">
        <f>A158</f>
        <v>2</v>
      </c>
      <c r="B174" s="48">
        <f>B158</f>
        <v>5</v>
      </c>
      <c r="C174" s="245" t="s">
        <v>42</v>
      </c>
      <c r="D174" s="246"/>
      <c r="E174" s="33"/>
      <c r="F174" s="59">
        <f>F163+F173</f>
        <v>1450</v>
      </c>
      <c r="G174" s="59">
        <f>G163+G173</f>
        <v>47</v>
      </c>
      <c r="H174" s="59">
        <f>H163+H173</f>
        <v>61</v>
      </c>
      <c r="I174" s="59">
        <f>I163+I173</f>
        <v>215</v>
      </c>
      <c r="J174" s="179">
        <f>J163+J173</f>
        <v>1402.8</v>
      </c>
      <c r="K174" s="172"/>
      <c r="L174" s="34"/>
    </row>
    <row r="175" spans="1:12" ht="15.75" thickBot="1" x14ac:dyDescent="0.3">
      <c r="A175" s="63"/>
      <c r="B175" s="64"/>
      <c r="C175" s="247" t="s">
        <v>90</v>
      </c>
      <c r="D175" s="247"/>
      <c r="E175" s="247"/>
      <c r="F175" s="65">
        <f>(F21+F38+F55+F72+F89+F106+F123+F140+F157+F174)/(IF(F21=0,0,1)+IF(F38=0,0,1)+IF(F55=0,0,1)+IF(F72=0,0,1)+IF(F89=0,0,1)+IF(F106=0,0,1)+IF(F123=0,0,1)+IF(F140=0,0,1)+IF(F157=0,0,1)+IF(F174=0,0,1))</f>
        <v>1436.5</v>
      </c>
      <c r="G175" s="66">
        <f>(G21+G38+G55+G72+G89+G106+G123+G140+G157+G174)/(IF(G21=0,0,1)+IF(G38=0,0,1)+IF(G55=0,0,1)+IF(G72=0,0,1)+IF(G89=0,0,1)+IF(G106=0,0,1)+IF(G123=0,0,1)+IF(G140=0,0,1)+IF(G157=0,0,1)+IF(G174=0,0,1))</f>
        <v>51.95</v>
      </c>
      <c r="H175" s="66">
        <f>(H21+H38+H55+H72+H89+H106+H123+H140+H157+H174)/(IF(H21=0,0,1)+IF(H38=0,0,1)+IF(H55=0,0,1)+IF(H72=0,0,1)+IF(H89=0,0,1)+IF(H106=0,0,1)+IF(H123=0,0,1)+IF(H140=0,0,1)+IF(H157=0,0,1)+IF(H174=0,0,1))</f>
        <v>42.345000000000006</v>
      </c>
      <c r="I175" s="66">
        <f>(I21+I38+I55+I72+I89+I106+I123+I140+I157+I174)/(IF(I21=0,0,1)+IF(I38=0,0,1)+IF(I55=0,0,1)+IF(I72=0,0,1)+IF(I89=0,0,1)+IF(I106=0,0,1)+IF(I123=0,0,1)+IF(I140=0,0,1)+IF(I157=0,0,1)+IF(I174=0,0,1))</f>
        <v>176.51</v>
      </c>
      <c r="J175" s="181">
        <f>(J21+J38+J55+J72+J89+J106+J123+J140+J157+J174)/(IF(J21=0,0,1)+IF(J38=0,0,1)+IF(J55=0,0,1)+IF(J72=0,0,1)+IF(J89=0,0,1)+IF(J106=0,0,1)+IF(J123=0,0,1)+IF(J140=0,0,1)+IF(J157=0,0,1)+IF(J174=0,0,1))</f>
        <v>1427.847</v>
      </c>
      <c r="K175" s="178"/>
      <c r="L175" s="65"/>
    </row>
  </sheetData>
  <mergeCells count="14">
    <mergeCell ref="C55:D55"/>
    <mergeCell ref="C1:E1"/>
    <mergeCell ref="H1:K1"/>
    <mergeCell ref="H2:K2"/>
    <mergeCell ref="C21:D21"/>
    <mergeCell ref="C38:D38"/>
    <mergeCell ref="C174:D174"/>
    <mergeCell ref="C175:E175"/>
    <mergeCell ref="C72:D72"/>
    <mergeCell ref="C89:D89"/>
    <mergeCell ref="C106:D106"/>
    <mergeCell ref="C123:D123"/>
    <mergeCell ref="C140:D140"/>
    <mergeCell ref="C157:D157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opLeftCell="A116" workbookViewId="0">
      <selection activeCell="A8" sqref="A8:H149"/>
    </sheetView>
  </sheetViews>
  <sheetFormatPr defaultRowHeight="15" x14ac:dyDescent="0.25"/>
  <cols>
    <col min="1" max="1" width="17.5703125" customWidth="1"/>
    <col min="2" max="2" width="33.7109375" customWidth="1"/>
    <col min="3" max="3" width="11" customWidth="1"/>
    <col min="4" max="4" width="11.42578125" customWidth="1"/>
    <col min="5" max="5" width="11.85546875" customWidth="1"/>
    <col min="6" max="6" width="11.42578125" customWidth="1"/>
    <col min="7" max="7" width="18.140625" customWidth="1"/>
    <col min="8" max="8" width="10" customWidth="1"/>
  </cols>
  <sheetData>
    <row r="1" spans="1:8" x14ac:dyDescent="0.25">
      <c r="A1" s="68"/>
      <c r="B1" s="69"/>
      <c r="C1" s="61"/>
      <c r="D1" s="70"/>
      <c r="E1" s="70"/>
      <c r="F1" s="71"/>
      <c r="G1" s="72"/>
      <c r="H1" s="72"/>
    </row>
    <row r="2" spans="1:8" x14ac:dyDescent="0.25">
      <c r="A2" s="68"/>
      <c r="B2" s="73" t="s">
        <v>95</v>
      </c>
      <c r="C2" s="61"/>
      <c r="D2" s="70"/>
      <c r="E2" s="70"/>
      <c r="F2" s="74"/>
      <c r="G2" s="75"/>
      <c r="H2" s="76" t="s">
        <v>95</v>
      </c>
    </row>
    <row r="3" spans="1:8" x14ac:dyDescent="0.25">
      <c r="A3" s="68"/>
      <c r="B3" s="77" t="s">
        <v>96</v>
      </c>
      <c r="C3" s="61"/>
      <c r="D3" s="70"/>
      <c r="E3" s="70"/>
      <c r="F3" s="78"/>
      <c r="G3" s="79"/>
      <c r="H3" s="80" t="s">
        <v>96</v>
      </c>
    </row>
    <row r="4" spans="1:8" x14ac:dyDescent="0.25">
      <c r="A4" s="68"/>
      <c r="B4" s="81" t="s">
        <v>97</v>
      </c>
      <c r="C4" s="61"/>
      <c r="D4" s="70"/>
      <c r="E4" s="70"/>
      <c r="F4" s="70"/>
      <c r="H4" s="82" t="s">
        <v>97</v>
      </c>
    </row>
    <row r="5" spans="1:8" x14ac:dyDescent="0.25">
      <c r="A5" s="68"/>
      <c r="B5" s="83"/>
      <c r="C5" s="61"/>
      <c r="D5" s="70"/>
      <c r="E5" s="70"/>
      <c r="F5" s="70"/>
    </row>
    <row r="6" spans="1:8" x14ac:dyDescent="0.25">
      <c r="A6" s="68"/>
      <c r="B6" s="83"/>
      <c r="C6" s="61"/>
      <c r="D6" s="70"/>
      <c r="E6" s="70"/>
      <c r="F6" s="70"/>
    </row>
    <row r="7" spans="1:8" x14ac:dyDescent="0.25">
      <c r="A7" s="68"/>
      <c r="B7" s="83"/>
      <c r="C7" s="61"/>
      <c r="D7" s="70"/>
      <c r="E7" s="70"/>
      <c r="F7" s="70"/>
    </row>
    <row r="8" spans="1:8" x14ac:dyDescent="0.25">
      <c r="A8" s="259" t="s">
        <v>98</v>
      </c>
      <c r="B8" s="260"/>
      <c r="C8" s="260"/>
      <c r="D8" s="260"/>
      <c r="E8" s="260"/>
      <c r="F8" s="260"/>
      <c r="G8" s="260"/>
      <c r="H8" s="260"/>
    </row>
    <row r="9" spans="1:8" x14ac:dyDescent="0.25">
      <c r="A9" s="84"/>
      <c r="B9" s="85"/>
      <c r="C9" s="86"/>
      <c r="D9" s="87"/>
      <c r="E9" s="87"/>
      <c r="F9" s="87"/>
      <c r="G9" s="88"/>
      <c r="H9" s="88"/>
    </row>
    <row r="10" spans="1:8" ht="25.5" x14ac:dyDescent="0.25">
      <c r="A10" s="84" t="s">
        <v>99</v>
      </c>
      <c r="B10" s="85" t="s">
        <v>127</v>
      </c>
      <c r="C10" s="86"/>
      <c r="D10" s="87"/>
      <c r="E10" s="87"/>
      <c r="F10" s="87"/>
      <c r="G10" s="88"/>
      <c r="H10" s="88"/>
    </row>
    <row r="11" spans="1:8" ht="15.75" thickBot="1" x14ac:dyDescent="0.3">
      <c r="A11" s="89"/>
      <c r="B11" s="85"/>
      <c r="C11" s="86"/>
      <c r="D11" s="87"/>
      <c r="E11" s="87"/>
      <c r="F11" s="87"/>
      <c r="G11" s="88"/>
      <c r="H11" s="88"/>
    </row>
    <row r="12" spans="1:8" x14ac:dyDescent="0.25">
      <c r="A12" s="261" t="s">
        <v>9</v>
      </c>
      <c r="B12" s="263" t="s">
        <v>100</v>
      </c>
      <c r="C12" s="265" t="s">
        <v>101</v>
      </c>
      <c r="D12" s="267" t="s">
        <v>102</v>
      </c>
      <c r="E12" s="267"/>
      <c r="F12" s="267"/>
      <c r="G12" s="268" t="s">
        <v>103</v>
      </c>
      <c r="H12" s="270" t="s">
        <v>17</v>
      </c>
    </row>
    <row r="13" spans="1:8" ht="15.75" thickBot="1" x14ac:dyDescent="0.3">
      <c r="A13" s="262"/>
      <c r="B13" s="264"/>
      <c r="C13" s="266"/>
      <c r="D13" s="90" t="s">
        <v>13</v>
      </c>
      <c r="E13" s="90" t="s">
        <v>14</v>
      </c>
      <c r="F13" s="90" t="s">
        <v>15</v>
      </c>
      <c r="G13" s="269"/>
      <c r="H13" s="271"/>
    </row>
    <row r="14" spans="1:8" x14ac:dyDescent="0.25">
      <c r="A14" s="272" t="s">
        <v>104</v>
      </c>
      <c r="B14" s="273"/>
      <c r="C14" s="273"/>
      <c r="D14" s="273"/>
      <c r="E14" s="273"/>
      <c r="F14" s="273"/>
      <c r="G14" s="273"/>
      <c r="H14" s="274"/>
    </row>
    <row r="15" spans="1:8" ht="30" x14ac:dyDescent="0.25">
      <c r="A15" s="275" t="s">
        <v>105</v>
      </c>
      <c r="B15" s="91" t="s">
        <v>140</v>
      </c>
      <c r="C15" s="92">
        <v>300</v>
      </c>
      <c r="D15" s="93">
        <v>8.5</v>
      </c>
      <c r="E15" s="93">
        <v>15.7</v>
      </c>
      <c r="F15" s="93">
        <v>57</v>
      </c>
      <c r="G15" s="92">
        <v>440</v>
      </c>
      <c r="H15" s="95" t="s">
        <v>141</v>
      </c>
    </row>
    <row r="16" spans="1:8" x14ac:dyDescent="0.25">
      <c r="A16" s="275"/>
      <c r="B16" s="91" t="s">
        <v>78</v>
      </c>
      <c r="C16" s="92">
        <v>200</v>
      </c>
      <c r="D16" s="93">
        <v>2.84</v>
      </c>
      <c r="E16" s="93">
        <v>2.41</v>
      </c>
      <c r="F16" s="93">
        <v>14.36</v>
      </c>
      <c r="G16" s="92">
        <v>52</v>
      </c>
      <c r="H16" s="95" t="s">
        <v>142</v>
      </c>
    </row>
    <row r="17" spans="1:8" x14ac:dyDescent="0.25">
      <c r="A17" s="275"/>
      <c r="B17" s="91" t="s">
        <v>40</v>
      </c>
      <c r="C17" s="122">
        <v>50</v>
      </c>
      <c r="D17" s="93">
        <v>3.95</v>
      </c>
      <c r="E17" s="93">
        <v>0.5</v>
      </c>
      <c r="F17" s="93">
        <v>24.15</v>
      </c>
      <c r="G17" s="92">
        <v>117.5</v>
      </c>
      <c r="H17" s="95" t="s">
        <v>132</v>
      </c>
    </row>
    <row r="18" spans="1:8" x14ac:dyDescent="0.25">
      <c r="A18" s="275" t="s">
        <v>106</v>
      </c>
      <c r="B18" s="276"/>
      <c r="C18" s="96">
        <f>SUM(C15:C17)</f>
        <v>550</v>
      </c>
      <c r="D18" s="96">
        <f t="shared" ref="D18:G18" si="0">SUM(D15:D17)</f>
        <v>15.29</v>
      </c>
      <c r="E18" s="96">
        <f t="shared" si="0"/>
        <v>18.61</v>
      </c>
      <c r="F18" s="96">
        <f t="shared" si="0"/>
        <v>95.509999999999991</v>
      </c>
      <c r="G18" s="96">
        <f t="shared" si="0"/>
        <v>609.5</v>
      </c>
      <c r="H18" s="99"/>
    </row>
    <row r="19" spans="1:8" x14ac:dyDescent="0.25">
      <c r="A19" s="275" t="s">
        <v>107</v>
      </c>
      <c r="B19" s="111" t="s">
        <v>32</v>
      </c>
      <c r="C19" s="112">
        <v>100</v>
      </c>
      <c r="D19" s="113">
        <v>1.6</v>
      </c>
      <c r="E19" s="112">
        <v>8.3000000000000007</v>
      </c>
      <c r="F19" s="112">
        <v>13.3</v>
      </c>
      <c r="G19" s="112">
        <v>15.06</v>
      </c>
      <c r="H19" s="95" t="s">
        <v>132</v>
      </c>
    </row>
    <row r="20" spans="1:8" x14ac:dyDescent="0.25">
      <c r="A20" s="275"/>
      <c r="B20" s="114" t="s">
        <v>34</v>
      </c>
      <c r="C20" s="112">
        <v>250</v>
      </c>
      <c r="D20" s="113">
        <v>3.75</v>
      </c>
      <c r="E20" s="112">
        <v>7.5</v>
      </c>
      <c r="F20" s="112">
        <v>23.75</v>
      </c>
      <c r="G20" s="112">
        <v>166.4</v>
      </c>
      <c r="H20" s="95" t="s">
        <v>147</v>
      </c>
    </row>
    <row r="21" spans="1:8" x14ac:dyDescent="0.25">
      <c r="A21" s="275"/>
      <c r="B21" s="115" t="s">
        <v>191</v>
      </c>
      <c r="C21" s="116">
        <v>100</v>
      </c>
      <c r="D21" s="116">
        <v>16.87</v>
      </c>
      <c r="E21" s="116">
        <v>16.37</v>
      </c>
      <c r="F21" s="116">
        <v>4</v>
      </c>
      <c r="G21" s="116">
        <v>232</v>
      </c>
      <c r="H21" s="95" t="s">
        <v>192</v>
      </c>
    </row>
    <row r="22" spans="1:8" x14ac:dyDescent="0.25">
      <c r="A22" s="275"/>
      <c r="B22" s="115" t="s">
        <v>193</v>
      </c>
      <c r="C22" s="116">
        <v>180</v>
      </c>
      <c r="D22" s="116">
        <v>7.07</v>
      </c>
      <c r="E22" s="116">
        <v>8.75</v>
      </c>
      <c r="F22" s="116">
        <v>50.75</v>
      </c>
      <c r="G22" s="116">
        <v>298</v>
      </c>
      <c r="H22" s="95" t="s">
        <v>146</v>
      </c>
    </row>
    <row r="23" spans="1:8" x14ac:dyDescent="0.25">
      <c r="A23" s="275"/>
      <c r="B23" s="115" t="s">
        <v>187</v>
      </c>
      <c r="C23" s="116">
        <v>185</v>
      </c>
      <c r="D23" s="116">
        <v>0</v>
      </c>
      <c r="E23" s="116">
        <v>0</v>
      </c>
      <c r="F23" s="116">
        <v>12</v>
      </c>
      <c r="G23" s="116">
        <v>27.9</v>
      </c>
      <c r="H23" s="95" t="s">
        <v>161</v>
      </c>
    </row>
    <row r="24" spans="1:8" x14ac:dyDescent="0.25">
      <c r="A24" s="275"/>
      <c r="B24" s="117" t="s">
        <v>40</v>
      </c>
      <c r="C24" s="118">
        <v>50</v>
      </c>
      <c r="D24" s="118">
        <v>2</v>
      </c>
      <c r="E24" s="118">
        <v>0</v>
      </c>
      <c r="F24" s="118">
        <v>10</v>
      </c>
      <c r="G24" s="118">
        <v>117</v>
      </c>
      <c r="H24" s="95" t="s">
        <v>132</v>
      </c>
    </row>
    <row r="25" spans="1:8" x14ac:dyDescent="0.25">
      <c r="A25" s="275"/>
      <c r="B25" s="91"/>
      <c r="C25" s="92"/>
      <c r="D25" s="93"/>
      <c r="E25" s="93"/>
      <c r="F25" s="93"/>
      <c r="G25" s="94"/>
      <c r="H25" s="95"/>
    </row>
    <row r="26" spans="1:8" x14ac:dyDescent="0.25">
      <c r="A26" s="275" t="s">
        <v>108</v>
      </c>
      <c r="B26" s="276"/>
      <c r="C26" s="96">
        <f>SUM(C19:C25)</f>
        <v>865</v>
      </c>
      <c r="D26" s="96">
        <f t="shared" ref="D26:G26" si="1">SUM(D19:D25)</f>
        <v>31.29</v>
      </c>
      <c r="E26" s="96">
        <f t="shared" si="1"/>
        <v>40.92</v>
      </c>
      <c r="F26" s="96">
        <f t="shared" si="1"/>
        <v>113.8</v>
      </c>
      <c r="G26" s="96">
        <f t="shared" si="1"/>
        <v>856.36</v>
      </c>
      <c r="H26" s="99"/>
    </row>
    <row r="27" spans="1:8" ht="15.75" thickBot="1" x14ac:dyDescent="0.3">
      <c r="A27" s="257" t="s">
        <v>109</v>
      </c>
      <c r="B27" s="258"/>
      <c r="C27" s="100">
        <f>C26+C18</f>
        <v>1415</v>
      </c>
      <c r="D27" s="100">
        <f t="shared" ref="D27:G27" si="2">D26+D18</f>
        <v>46.58</v>
      </c>
      <c r="E27" s="100">
        <f t="shared" si="2"/>
        <v>59.53</v>
      </c>
      <c r="F27" s="100">
        <f t="shared" si="2"/>
        <v>209.31</v>
      </c>
      <c r="G27" s="100">
        <f t="shared" si="2"/>
        <v>1465.8600000000001</v>
      </c>
      <c r="H27" s="101"/>
    </row>
    <row r="28" spans="1:8" x14ac:dyDescent="0.25">
      <c r="A28" s="277" t="s">
        <v>110</v>
      </c>
      <c r="B28" s="278"/>
      <c r="C28" s="278"/>
      <c r="D28" s="278"/>
      <c r="E28" s="278"/>
      <c r="F28" s="278"/>
      <c r="G28" s="278"/>
      <c r="H28" s="279"/>
    </row>
    <row r="29" spans="1:8" x14ac:dyDescent="0.25">
      <c r="A29" s="275" t="s">
        <v>105</v>
      </c>
      <c r="B29" s="91" t="s">
        <v>128</v>
      </c>
      <c r="C29" s="92">
        <v>300</v>
      </c>
      <c r="D29" s="93">
        <v>9</v>
      </c>
      <c r="E29" s="93">
        <v>14.07</v>
      </c>
      <c r="F29" s="93">
        <v>56.44</v>
      </c>
      <c r="G29" s="92">
        <v>390</v>
      </c>
      <c r="H29" s="95" t="s">
        <v>141</v>
      </c>
    </row>
    <row r="30" spans="1:8" x14ac:dyDescent="0.25">
      <c r="A30" s="275"/>
      <c r="B30" s="91" t="s">
        <v>111</v>
      </c>
      <c r="C30" s="92">
        <v>200</v>
      </c>
      <c r="D30" s="93">
        <v>3.16</v>
      </c>
      <c r="E30" s="93">
        <v>2.67</v>
      </c>
      <c r="F30" s="93">
        <v>15.95</v>
      </c>
      <c r="G30" s="92">
        <v>100.6</v>
      </c>
      <c r="H30" s="123">
        <v>379</v>
      </c>
    </row>
    <row r="31" spans="1:8" x14ac:dyDescent="0.25">
      <c r="A31" s="275"/>
      <c r="B31" s="91" t="s">
        <v>40</v>
      </c>
      <c r="C31" s="122">
        <v>50</v>
      </c>
      <c r="D31" s="93">
        <v>3.95</v>
      </c>
      <c r="E31" s="93">
        <v>0.5</v>
      </c>
      <c r="F31" s="93">
        <v>24.15</v>
      </c>
      <c r="G31" s="92">
        <v>117.5</v>
      </c>
      <c r="H31" s="95" t="s">
        <v>132</v>
      </c>
    </row>
    <row r="32" spans="1:8" x14ac:dyDescent="0.25">
      <c r="A32" s="275" t="s">
        <v>106</v>
      </c>
      <c r="B32" s="276"/>
      <c r="C32" s="96">
        <f>SUM(C29:C31)</f>
        <v>550</v>
      </c>
      <c r="D32" s="96">
        <f t="shared" ref="D32:G32" si="3">SUM(D29:D31)</f>
        <v>16.11</v>
      </c>
      <c r="E32" s="96">
        <f t="shared" si="3"/>
        <v>17.240000000000002</v>
      </c>
      <c r="F32" s="96">
        <f t="shared" si="3"/>
        <v>96.539999999999992</v>
      </c>
      <c r="G32" s="96">
        <f t="shared" si="3"/>
        <v>608.1</v>
      </c>
      <c r="H32" s="99"/>
    </row>
    <row r="33" spans="1:8" x14ac:dyDescent="0.25">
      <c r="A33" s="275" t="s">
        <v>107</v>
      </c>
      <c r="B33" s="114" t="s">
        <v>43</v>
      </c>
      <c r="C33" s="119">
        <v>100</v>
      </c>
      <c r="D33" s="119">
        <v>1.6</v>
      </c>
      <c r="E33" s="119">
        <v>5</v>
      </c>
      <c r="F33" s="119">
        <v>8.3000000000000007</v>
      </c>
      <c r="G33" s="119">
        <v>76.599999999999994</v>
      </c>
      <c r="H33" s="95" t="s">
        <v>162</v>
      </c>
    </row>
    <row r="34" spans="1:8" x14ac:dyDescent="0.25">
      <c r="A34" s="275"/>
      <c r="B34" s="111" t="s">
        <v>45</v>
      </c>
      <c r="C34" s="119">
        <v>250</v>
      </c>
      <c r="D34" s="119">
        <v>14.1</v>
      </c>
      <c r="E34" s="119">
        <v>6.25</v>
      </c>
      <c r="F34" s="119">
        <v>13.75</v>
      </c>
      <c r="G34" s="119">
        <v>115</v>
      </c>
      <c r="H34" s="95" t="s">
        <v>148</v>
      </c>
    </row>
    <row r="35" spans="1:8" x14ac:dyDescent="0.25">
      <c r="A35" s="275"/>
      <c r="B35" s="115" t="s">
        <v>182</v>
      </c>
      <c r="C35" s="116">
        <v>100</v>
      </c>
      <c r="D35" s="116">
        <v>10.27</v>
      </c>
      <c r="E35" s="116">
        <v>9.8000000000000007</v>
      </c>
      <c r="F35" s="116">
        <v>9.3000000000000007</v>
      </c>
      <c r="G35" s="116">
        <v>255</v>
      </c>
      <c r="H35" s="238" t="s">
        <v>189</v>
      </c>
    </row>
    <row r="36" spans="1:8" x14ac:dyDescent="0.25">
      <c r="A36" s="275"/>
      <c r="B36" s="115" t="s">
        <v>37</v>
      </c>
      <c r="C36" s="116">
        <v>180</v>
      </c>
      <c r="D36" s="116">
        <v>6.48</v>
      </c>
      <c r="E36" s="116">
        <v>5.87</v>
      </c>
      <c r="F36" s="116">
        <v>39.35</v>
      </c>
      <c r="G36" s="116">
        <v>235.2</v>
      </c>
      <c r="H36" s="95" t="s">
        <v>142</v>
      </c>
    </row>
    <row r="37" spans="1:8" x14ac:dyDescent="0.25">
      <c r="A37" s="275"/>
      <c r="B37" s="115" t="s">
        <v>38</v>
      </c>
      <c r="C37" s="116">
        <v>185</v>
      </c>
      <c r="D37" s="116">
        <v>0</v>
      </c>
      <c r="E37" s="116">
        <v>0</v>
      </c>
      <c r="F37" s="116">
        <v>12</v>
      </c>
      <c r="G37" s="116">
        <v>27.9</v>
      </c>
      <c r="H37" s="95" t="s">
        <v>161</v>
      </c>
    </row>
    <row r="38" spans="1:8" x14ac:dyDescent="0.25">
      <c r="A38" s="275"/>
      <c r="B38" s="117" t="s">
        <v>40</v>
      </c>
      <c r="C38" s="119">
        <v>50</v>
      </c>
      <c r="D38" s="118">
        <v>2</v>
      </c>
      <c r="E38" s="118">
        <v>0</v>
      </c>
      <c r="F38" s="118">
        <v>10</v>
      </c>
      <c r="G38" s="118">
        <v>117</v>
      </c>
      <c r="H38" s="95" t="s">
        <v>132</v>
      </c>
    </row>
    <row r="39" spans="1:8" x14ac:dyDescent="0.25">
      <c r="A39" s="275"/>
      <c r="B39" s="91"/>
      <c r="C39" s="92"/>
      <c r="D39" s="93"/>
      <c r="E39" s="93"/>
      <c r="F39" s="93"/>
      <c r="G39" s="94"/>
      <c r="H39" s="95"/>
    </row>
    <row r="40" spans="1:8" x14ac:dyDescent="0.25">
      <c r="A40" s="275" t="s">
        <v>108</v>
      </c>
      <c r="B40" s="276"/>
      <c r="C40" s="96">
        <f>SUM(C33:C39)</f>
        <v>865</v>
      </c>
      <c r="D40" s="96">
        <f t="shared" ref="D40:G40" si="4">SUM(D33:D39)</f>
        <v>34.450000000000003</v>
      </c>
      <c r="E40" s="96">
        <f t="shared" si="4"/>
        <v>26.92</v>
      </c>
      <c r="F40" s="96">
        <f t="shared" si="4"/>
        <v>92.7</v>
      </c>
      <c r="G40" s="96">
        <f t="shared" si="4"/>
        <v>826.69999999999993</v>
      </c>
      <c r="H40" s="99"/>
    </row>
    <row r="41" spans="1:8" ht="15.75" thickBot="1" x14ac:dyDescent="0.3">
      <c r="A41" s="257" t="s">
        <v>109</v>
      </c>
      <c r="B41" s="258"/>
      <c r="C41" s="100">
        <f>C40+C32</f>
        <v>1415</v>
      </c>
      <c r="D41" s="100">
        <f t="shared" ref="D41:G41" si="5">D40+D32</f>
        <v>50.56</v>
      </c>
      <c r="E41" s="100">
        <f t="shared" si="5"/>
        <v>44.160000000000004</v>
      </c>
      <c r="F41" s="100">
        <f t="shared" si="5"/>
        <v>189.24</v>
      </c>
      <c r="G41" s="100">
        <f t="shared" si="5"/>
        <v>1434.8</v>
      </c>
      <c r="H41" s="101"/>
    </row>
    <row r="42" spans="1:8" x14ac:dyDescent="0.25">
      <c r="A42" s="277" t="s">
        <v>113</v>
      </c>
      <c r="B42" s="278"/>
      <c r="C42" s="278"/>
      <c r="D42" s="278"/>
      <c r="E42" s="278"/>
      <c r="F42" s="278"/>
      <c r="G42" s="278"/>
      <c r="H42" s="279"/>
    </row>
    <row r="43" spans="1:8" x14ac:dyDescent="0.25">
      <c r="A43" s="275" t="s">
        <v>105</v>
      </c>
      <c r="B43" s="91" t="s">
        <v>114</v>
      </c>
      <c r="C43" s="92">
        <v>300</v>
      </c>
      <c r="D43" s="93">
        <v>9</v>
      </c>
      <c r="E43" s="93">
        <v>14.07</v>
      </c>
      <c r="F43" s="93">
        <v>56.44</v>
      </c>
      <c r="G43" s="92">
        <v>409.34</v>
      </c>
      <c r="H43" s="95" t="s">
        <v>165</v>
      </c>
    </row>
    <row r="44" spans="1:8" x14ac:dyDescent="0.25">
      <c r="A44" s="275"/>
      <c r="B44" s="91" t="s">
        <v>78</v>
      </c>
      <c r="C44" s="92">
        <v>200</v>
      </c>
      <c r="D44" s="93">
        <v>0</v>
      </c>
      <c r="E44" s="93">
        <v>0</v>
      </c>
      <c r="F44" s="93">
        <v>10.199999999999999</v>
      </c>
      <c r="G44" s="92">
        <v>26.8</v>
      </c>
      <c r="H44" s="123">
        <v>376</v>
      </c>
    </row>
    <row r="45" spans="1:8" x14ac:dyDescent="0.25">
      <c r="A45" s="275"/>
      <c r="B45" s="91" t="s">
        <v>40</v>
      </c>
      <c r="C45" s="122">
        <v>50</v>
      </c>
      <c r="D45" s="93">
        <v>3.95</v>
      </c>
      <c r="E45" s="93">
        <v>0.5</v>
      </c>
      <c r="F45" s="93">
        <v>24.15</v>
      </c>
      <c r="G45" s="92">
        <v>117.5</v>
      </c>
      <c r="H45" s="95" t="s">
        <v>132</v>
      </c>
    </row>
    <row r="46" spans="1:8" x14ac:dyDescent="0.25">
      <c r="A46" s="275" t="s">
        <v>106</v>
      </c>
      <c r="B46" s="276"/>
      <c r="C46" s="96">
        <f>SUM(C43:C45)</f>
        <v>550</v>
      </c>
      <c r="D46" s="96">
        <f t="shared" ref="D46:G46" si="6">SUM(D43:D45)</f>
        <v>12.95</v>
      </c>
      <c r="E46" s="96">
        <f t="shared" si="6"/>
        <v>14.57</v>
      </c>
      <c r="F46" s="96">
        <f t="shared" si="6"/>
        <v>90.789999999999992</v>
      </c>
      <c r="G46" s="96">
        <f t="shared" si="6"/>
        <v>553.64</v>
      </c>
      <c r="H46" s="99"/>
    </row>
    <row r="47" spans="1:8" x14ac:dyDescent="0.25">
      <c r="A47" s="275" t="s">
        <v>107</v>
      </c>
      <c r="B47" s="115" t="s">
        <v>44</v>
      </c>
      <c r="C47" s="112">
        <v>100</v>
      </c>
      <c r="D47" s="116">
        <v>1.6</v>
      </c>
      <c r="E47" s="116">
        <v>5</v>
      </c>
      <c r="F47" s="116">
        <v>8.3000000000000007</v>
      </c>
      <c r="G47" s="116">
        <v>76.599999999999994</v>
      </c>
      <c r="H47" s="95" t="s">
        <v>162</v>
      </c>
    </row>
    <row r="48" spans="1:8" ht="30" x14ac:dyDescent="0.25">
      <c r="A48" s="275"/>
      <c r="B48" s="114" t="s">
        <v>55</v>
      </c>
      <c r="C48" s="112">
        <v>250</v>
      </c>
      <c r="D48" s="112">
        <v>8.75</v>
      </c>
      <c r="E48" s="112">
        <v>6.25</v>
      </c>
      <c r="F48" s="112">
        <v>17.5</v>
      </c>
      <c r="G48" s="112">
        <v>186.8</v>
      </c>
      <c r="H48" s="95" t="s">
        <v>149</v>
      </c>
    </row>
    <row r="49" spans="1:8" x14ac:dyDescent="0.25">
      <c r="A49" s="275"/>
      <c r="B49" s="115" t="s">
        <v>126</v>
      </c>
      <c r="C49" s="112">
        <v>100</v>
      </c>
      <c r="D49" s="116">
        <v>25</v>
      </c>
      <c r="E49" s="116">
        <v>15</v>
      </c>
      <c r="F49" s="116">
        <v>17</v>
      </c>
      <c r="G49" s="116">
        <v>152</v>
      </c>
      <c r="H49" s="95" t="s">
        <v>159</v>
      </c>
    </row>
    <row r="50" spans="1:8" x14ac:dyDescent="0.25">
      <c r="A50" s="275"/>
      <c r="B50" s="115" t="s">
        <v>47</v>
      </c>
      <c r="C50" s="112">
        <v>180</v>
      </c>
      <c r="D50" s="116">
        <v>5.9</v>
      </c>
      <c r="E50" s="116">
        <v>8.3000000000000007</v>
      </c>
      <c r="F50" s="116">
        <v>31.19</v>
      </c>
      <c r="G50" s="116">
        <v>280.44</v>
      </c>
      <c r="H50" s="95" t="s">
        <v>158</v>
      </c>
    </row>
    <row r="51" spans="1:8" x14ac:dyDescent="0.25">
      <c r="A51" s="275"/>
      <c r="B51" s="115" t="s">
        <v>48</v>
      </c>
      <c r="C51" s="112">
        <v>185</v>
      </c>
      <c r="D51" s="116">
        <v>0</v>
      </c>
      <c r="E51" s="116">
        <v>0</v>
      </c>
      <c r="F51" s="116">
        <v>11</v>
      </c>
      <c r="G51" s="116">
        <v>66</v>
      </c>
      <c r="H51" s="123">
        <v>348</v>
      </c>
    </row>
    <row r="52" spans="1:8" x14ac:dyDescent="0.25">
      <c r="A52" s="275"/>
      <c r="B52" s="117" t="s">
        <v>50</v>
      </c>
      <c r="C52" s="119">
        <v>50</v>
      </c>
      <c r="D52" s="119">
        <v>20</v>
      </c>
      <c r="E52" s="119">
        <v>1</v>
      </c>
      <c r="F52" s="119">
        <v>8</v>
      </c>
      <c r="G52" s="119">
        <v>117</v>
      </c>
      <c r="H52" s="95" t="s">
        <v>132</v>
      </c>
    </row>
    <row r="53" spans="1:8" x14ac:dyDescent="0.25">
      <c r="A53" s="275" t="s">
        <v>108</v>
      </c>
      <c r="B53" s="276"/>
      <c r="C53" s="96">
        <f>SUM(C47:C52)</f>
        <v>865</v>
      </c>
      <c r="D53" s="96">
        <f t="shared" ref="D53:G53" si="7">SUM(D47:D52)</f>
        <v>61.25</v>
      </c>
      <c r="E53" s="96">
        <f t="shared" si="7"/>
        <v>35.549999999999997</v>
      </c>
      <c r="F53" s="96">
        <f t="shared" si="7"/>
        <v>92.99</v>
      </c>
      <c r="G53" s="96">
        <f t="shared" si="7"/>
        <v>878.83999999999992</v>
      </c>
      <c r="H53" s="99"/>
    </row>
    <row r="54" spans="1:8" ht="15.75" thickBot="1" x14ac:dyDescent="0.3">
      <c r="A54" s="257" t="s">
        <v>109</v>
      </c>
      <c r="B54" s="258"/>
      <c r="C54" s="100">
        <f>C53+C46</f>
        <v>1415</v>
      </c>
      <c r="D54" s="100">
        <f t="shared" ref="D54:G54" si="8">D53+D46</f>
        <v>74.2</v>
      </c>
      <c r="E54" s="100">
        <f t="shared" si="8"/>
        <v>50.12</v>
      </c>
      <c r="F54" s="100">
        <f t="shared" si="8"/>
        <v>183.77999999999997</v>
      </c>
      <c r="G54" s="100">
        <f t="shared" si="8"/>
        <v>1432.48</v>
      </c>
      <c r="H54" s="101"/>
    </row>
    <row r="55" spans="1:8" x14ac:dyDescent="0.25">
      <c r="A55" s="277" t="s">
        <v>115</v>
      </c>
      <c r="B55" s="278"/>
      <c r="C55" s="278"/>
      <c r="D55" s="278"/>
      <c r="E55" s="278"/>
      <c r="F55" s="278"/>
      <c r="G55" s="278"/>
      <c r="H55" s="279"/>
    </row>
    <row r="56" spans="1:8" x14ac:dyDescent="0.25">
      <c r="A56" s="275" t="s">
        <v>105</v>
      </c>
      <c r="B56" s="91" t="s">
        <v>166</v>
      </c>
      <c r="C56" s="92">
        <v>300</v>
      </c>
      <c r="D56" s="93">
        <v>9</v>
      </c>
      <c r="E56" s="93">
        <v>14.07</v>
      </c>
      <c r="F56" s="93">
        <v>56.44</v>
      </c>
      <c r="G56" s="92">
        <v>412.36</v>
      </c>
      <c r="H56" s="95" t="s">
        <v>144</v>
      </c>
    </row>
    <row r="57" spans="1:8" x14ac:dyDescent="0.25">
      <c r="A57" s="275"/>
      <c r="B57" s="91" t="s">
        <v>71</v>
      </c>
      <c r="C57" s="92">
        <v>200</v>
      </c>
      <c r="D57" s="93">
        <v>2.84</v>
      </c>
      <c r="E57" s="93">
        <v>2.41</v>
      </c>
      <c r="F57" s="93">
        <v>14.36</v>
      </c>
      <c r="G57" s="92">
        <v>100.06</v>
      </c>
      <c r="H57" s="123">
        <v>379</v>
      </c>
    </row>
    <row r="58" spans="1:8" x14ac:dyDescent="0.25">
      <c r="A58" s="275"/>
      <c r="B58" s="91" t="s">
        <v>40</v>
      </c>
      <c r="C58" s="122">
        <v>50</v>
      </c>
      <c r="D58" s="93">
        <v>3.95</v>
      </c>
      <c r="E58" s="93">
        <v>0.5</v>
      </c>
      <c r="F58" s="93">
        <v>24.15</v>
      </c>
      <c r="G58" s="92">
        <v>117.5</v>
      </c>
      <c r="H58" s="95" t="s">
        <v>132</v>
      </c>
    </row>
    <row r="59" spans="1:8" x14ac:dyDescent="0.25">
      <c r="A59" s="275" t="s">
        <v>106</v>
      </c>
      <c r="B59" s="276"/>
      <c r="C59" s="96">
        <f>SUM(C56:C58)</f>
        <v>550</v>
      </c>
      <c r="D59" s="96">
        <f t="shared" ref="D59:G59" si="9">SUM(D56:D58)</f>
        <v>15.79</v>
      </c>
      <c r="E59" s="96">
        <f t="shared" si="9"/>
        <v>16.98</v>
      </c>
      <c r="F59" s="96">
        <f t="shared" si="9"/>
        <v>94.949999999999989</v>
      </c>
      <c r="G59" s="96">
        <f t="shared" si="9"/>
        <v>629.92000000000007</v>
      </c>
      <c r="H59" s="99"/>
    </row>
    <row r="60" spans="1:8" x14ac:dyDescent="0.25">
      <c r="A60" s="275" t="s">
        <v>107</v>
      </c>
      <c r="B60" s="114" t="s">
        <v>66</v>
      </c>
      <c r="C60" s="112">
        <v>100</v>
      </c>
      <c r="D60" s="112">
        <v>1.5</v>
      </c>
      <c r="E60" s="112">
        <v>0.16</v>
      </c>
      <c r="F60" s="112">
        <v>8.6</v>
      </c>
      <c r="G60" s="112">
        <v>42</v>
      </c>
      <c r="H60" s="95" t="s">
        <v>164</v>
      </c>
    </row>
    <row r="61" spans="1:8" ht="25.5" x14ac:dyDescent="0.25">
      <c r="A61" s="275"/>
      <c r="B61" s="115" t="s">
        <v>60</v>
      </c>
      <c r="C61" s="112">
        <v>300</v>
      </c>
      <c r="D61" s="116">
        <v>12</v>
      </c>
      <c r="E61" s="116">
        <v>31.5</v>
      </c>
      <c r="F61" s="116">
        <v>72</v>
      </c>
      <c r="G61" s="116">
        <v>165.54</v>
      </c>
      <c r="H61" s="95" t="s">
        <v>153</v>
      </c>
    </row>
    <row r="62" spans="1:8" x14ac:dyDescent="0.25">
      <c r="A62" s="275"/>
      <c r="B62" s="115" t="s">
        <v>37</v>
      </c>
      <c r="C62" s="116">
        <v>180</v>
      </c>
      <c r="D62" s="116">
        <v>6.48</v>
      </c>
      <c r="E62" s="116">
        <v>5.87</v>
      </c>
      <c r="F62" s="116">
        <v>39.35</v>
      </c>
      <c r="G62" s="116">
        <v>235.2</v>
      </c>
      <c r="H62" s="95" t="s">
        <v>142</v>
      </c>
    </row>
    <row r="63" spans="1:8" x14ac:dyDescent="0.25">
      <c r="A63" s="275"/>
      <c r="B63" s="115" t="s">
        <v>73</v>
      </c>
      <c r="C63" s="112">
        <v>100</v>
      </c>
      <c r="D63" s="116">
        <v>14.4</v>
      </c>
      <c r="E63" s="116">
        <v>3.2</v>
      </c>
      <c r="F63" s="116">
        <v>10.1</v>
      </c>
      <c r="G63" s="116">
        <v>226.4</v>
      </c>
      <c r="H63" s="95" t="s">
        <v>160</v>
      </c>
    </row>
    <row r="64" spans="1:8" x14ac:dyDescent="0.25">
      <c r="A64" s="275"/>
      <c r="B64" s="115" t="s">
        <v>38</v>
      </c>
      <c r="C64" s="112">
        <v>185</v>
      </c>
      <c r="D64" s="116">
        <v>0</v>
      </c>
      <c r="E64" s="116">
        <v>0</v>
      </c>
      <c r="F64" s="116">
        <v>12</v>
      </c>
      <c r="G64" s="116">
        <v>27.9</v>
      </c>
      <c r="H64" s="95" t="s">
        <v>161</v>
      </c>
    </row>
    <row r="65" spans="1:8" x14ac:dyDescent="0.25">
      <c r="A65" s="275"/>
      <c r="B65" s="117" t="s">
        <v>40</v>
      </c>
      <c r="C65" s="119">
        <v>50</v>
      </c>
      <c r="D65" s="118">
        <v>2</v>
      </c>
      <c r="E65" s="118">
        <v>0</v>
      </c>
      <c r="F65" s="118">
        <v>10</v>
      </c>
      <c r="G65" s="118">
        <v>117</v>
      </c>
      <c r="H65" s="95" t="s">
        <v>132</v>
      </c>
    </row>
    <row r="66" spans="1:8" x14ac:dyDescent="0.25">
      <c r="A66" s="275" t="s">
        <v>108</v>
      </c>
      <c r="B66" s="276"/>
      <c r="C66" s="96">
        <f>SUM(C60:C65)</f>
        <v>915</v>
      </c>
      <c r="D66" s="96">
        <f t="shared" ref="D66:G66" si="10">SUM(D60:D65)</f>
        <v>36.380000000000003</v>
      </c>
      <c r="E66" s="96">
        <f t="shared" si="10"/>
        <v>40.730000000000004</v>
      </c>
      <c r="F66" s="96">
        <f t="shared" si="10"/>
        <v>152.04999999999998</v>
      </c>
      <c r="G66" s="96">
        <f t="shared" si="10"/>
        <v>814.04</v>
      </c>
      <c r="H66" s="99"/>
    </row>
    <row r="67" spans="1:8" ht="15.75" thickBot="1" x14ac:dyDescent="0.3">
      <c r="A67" s="257" t="s">
        <v>109</v>
      </c>
      <c r="B67" s="258"/>
      <c r="C67" s="100">
        <f>C66+C59</f>
        <v>1465</v>
      </c>
      <c r="D67" s="100">
        <f t="shared" ref="D67:G67" si="11">D66+D59</f>
        <v>52.17</v>
      </c>
      <c r="E67" s="100">
        <f t="shared" si="11"/>
        <v>57.710000000000008</v>
      </c>
      <c r="F67" s="100">
        <f t="shared" si="11"/>
        <v>246.99999999999997</v>
      </c>
      <c r="G67" s="100">
        <f t="shared" si="11"/>
        <v>1443.96</v>
      </c>
      <c r="H67" s="101"/>
    </row>
    <row r="68" spans="1:8" x14ac:dyDescent="0.25">
      <c r="A68" s="277" t="s">
        <v>116</v>
      </c>
      <c r="B68" s="278"/>
      <c r="C68" s="278"/>
      <c r="D68" s="278"/>
      <c r="E68" s="278"/>
      <c r="F68" s="278"/>
      <c r="G68" s="278"/>
      <c r="H68" s="279"/>
    </row>
    <row r="69" spans="1:8" x14ac:dyDescent="0.25">
      <c r="A69" s="275" t="s">
        <v>105</v>
      </c>
      <c r="B69" s="91" t="s">
        <v>169</v>
      </c>
      <c r="C69" s="92">
        <v>300</v>
      </c>
      <c r="D69" s="93">
        <v>13.14</v>
      </c>
      <c r="E69" s="93">
        <v>16.739999999999998</v>
      </c>
      <c r="F69" s="93">
        <v>61.2</v>
      </c>
      <c r="G69" s="92">
        <v>448.2</v>
      </c>
      <c r="H69" s="95" t="s">
        <v>143</v>
      </c>
    </row>
    <row r="70" spans="1:8" x14ac:dyDescent="0.25">
      <c r="A70" s="275"/>
      <c r="B70" s="91" t="s">
        <v>78</v>
      </c>
      <c r="C70" s="92">
        <v>200</v>
      </c>
      <c r="D70" s="93">
        <v>0</v>
      </c>
      <c r="E70" s="93">
        <v>0</v>
      </c>
      <c r="F70" s="93">
        <v>10.199999999999999</v>
      </c>
      <c r="G70" s="92">
        <v>26.8</v>
      </c>
      <c r="H70" s="95" t="s">
        <v>142</v>
      </c>
    </row>
    <row r="71" spans="1:8" x14ac:dyDescent="0.25">
      <c r="A71" s="275"/>
      <c r="B71" s="91" t="s">
        <v>40</v>
      </c>
      <c r="C71" s="122">
        <v>50</v>
      </c>
      <c r="D71" s="93">
        <v>3.95</v>
      </c>
      <c r="E71" s="93">
        <v>0.5</v>
      </c>
      <c r="F71" s="93">
        <v>24.15</v>
      </c>
      <c r="G71" s="92">
        <v>117</v>
      </c>
      <c r="H71" s="95" t="s">
        <v>132</v>
      </c>
    </row>
    <row r="72" spans="1:8" ht="15.75" thickBot="1" x14ac:dyDescent="0.3">
      <c r="A72" s="280" t="s">
        <v>106</v>
      </c>
      <c r="B72" s="281"/>
      <c r="C72" s="104">
        <f>SUM(C69:C71)</f>
        <v>550</v>
      </c>
      <c r="D72" s="104">
        <f t="shared" ref="D72:G72" si="12">SUM(D69:D71)</f>
        <v>17.09</v>
      </c>
      <c r="E72" s="104">
        <f t="shared" si="12"/>
        <v>17.239999999999998</v>
      </c>
      <c r="F72" s="104">
        <f t="shared" si="12"/>
        <v>95.550000000000011</v>
      </c>
      <c r="G72" s="104">
        <f t="shared" si="12"/>
        <v>592</v>
      </c>
      <c r="H72" s="99"/>
    </row>
    <row r="73" spans="1:8" x14ac:dyDescent="0.25">
      <c r="A73" s="282" t="s">
        <v>107</v>
      </c>
      <c r="B73" s="242" t="s">
        <v>62</v>
      </c>
      <c r="C73" s="243">
        <v>100</v>
      </c>
      <c r="D73" s="244">
        <v>0</v>
      </c>
      <c r="E73" s="244">
        <v>0</v>
      </c>
      <c r="F73" s="244">
        <v>25</v>
      </c>
      <c r="G73" s="244">
        <v>58.3</v>
      </c>
      <c r="H73" s="95" t="s">
        <v>163</v>
      </c>
    </row>
    <row r="74" spans="1:8" ht="30" x14ac:dyDescent="0.25">
      <c r="A74" s="275"/>
      <c r="B74" s="125" t="s">
        <v>174</v>
      </c>
      <c r="C74" s="112">
        <v>250</v>
      </c>
      <c r="D74" s="240">
        <v>6.25</v>
      </c>
      <c r="E74" s="112">
        <v>5</v>
      </c>
      <c r="F74" s="112">
        <v>12.5</v>
      </c>
      <c r="G74" s="112">
        <v>156.65</v>
      </c>
      <c r="H74" s="95" t="s">
        <v>150</v>
      </c>
    </row>
    <row r="75" spans="1:8" x14ac:dyDescent="0.25">
      <c r="A75" s="275"/>
      <c r="B75" s="114" t="s">
        <v>180</v>
      </c>
      <c r="C75" s="112">
        <v>280</v>
      </c>
      <c r="D75" s="112">
        <v>23.4</v>
      </c>
      <c r="E75" s="112">
        <v>23.52</v>
      </c>
      <c r="F75" s="112">
        <v>19.71</v>
      </c>
      <c r="G75" s="112">
        <v>431.31</v>
      </c>
      <c r="H75" s="95" t="s">
        <v>157</v>
      </c>
    </row>
    <row r="76" spans="1:8" x14ac:dyDescent="0.25">
      <c r="A76" s="275"/>
      <c r="B76" s="114"/>
      <c r="C76" s="112"/>
      <c r="D76" s="112"/>
      <c r="E76" s="112"/>
      <c r="F76" s="112"/>
      <c r="G76" s="112"/>
      <c r="H76" s="95"/>
    </row>
    <row r="77" spans="1:8" x14ac:dyDescent="0.25">
      <c r="A77" s="275"/>
      <c r="B77" s="115" t="s">
        <v>75</v>
      </c>
      <c r="C77" s="116">
        <v>200</v>
      </c>
      <c r="D77" s="116">
        <v>0</v>
      </c>
      <c r="E77" s="116">
        <v>3</v>
      </c>
      <c r="F77" s="116">
        <v>12</v>
      </c>
      <c r="G77" s="116">
        <v>81</v>
      </c>
      <c r="H77" s="123">
        <v>348</v>
      </c>
    </row>
    <row r="78" spans="1:8" x14ac:dyDescent="0.25">
      <c r="A78" s="275"/>
      <c r="B78" s="117" t="s">
        <v>50</v>
      </c>
      <c r="C78" s="119">
        <v>50</v>
      </c>
      <c r="D78" s="119">
        <v>2</v>
      </c>
      <c r="E78" s="119">
        <v>1</v>
      </c>
      <c r="F78" s="119">
        <v>8</v>
      </c>
      <c r="G78" s="119">
        <v>117</v>
      </c>
      <c r="H78" s="95" t="s">
        <v>132</v>
      </c>
    </row>
    <row r="79" spans="1:8" x14ac:dyDescent="0.25">
      <c r="A79" s="275"/>
      <c r="B79" s="91"/>
      <c r="C79" s="92"/>
      <c r="D79" s="93"/>
      <c r="E79" s="93"/>
      <c r="F79" s="93"/>
      <c r="G79" s="94"/>
      <c r="H79" s="95"/>
    </row>
    <row r="80" spans="1:8" x14ac:dyDescent="0.25">
      <c r="A80" s="275" t="s">
        <v>108</v>
      </c>
      <c r="B80" s="276"/>
      <c r="C80" s="96">
        <f>SUM(C73:C79)</f>
        <v>880</v>
      </c>
      <c r="D80" s="96">
        <f t="shared" ref="D80:G80" si="13">SUM(D73:D79)</f>
        <v>31.65</v>
      </c>
      <c r="E80" s="96">
        <f t="shared" si="13"/>
        <v>32.519999999999996</v>
      </c>
      <c r="F80" s="96">
        <f t="shared" si="13"/>
        <v>77.210000000000008</v>
      </c>
      <c r="G80" s="96">
        <f t="shared" si="13"/>
        <v>844.26</v>
      </c>
      <c r="H80" s="99"/>
    </row>
    <row r="81" spans="1:8" ht="15.75" thickBot="1" x14ac:dyDescent="0.3">
      <c r="A81" s="257" t="s">
        <v>109</v>
      </c>
      <c r="B81" s="258"/>
      <c r="C81" s="100">
        <f>C80+C72</f>
        <v>1430</v>
      </c>
      <c r="D81" s="100">
        <f t="shared" ref="D81:G81" si="14">D80+D72</f>
        <v>48.739999999999995</v>
      </c>
      <c r="E81" s="100">
        <f t="shared" si="14"/>
        <v>49.759999999999991</v>
      </c>
      <c r="F81" s="100">
        <f t="shared" si="14"/>
        <v>172.76000000000002</v>
      </c>
      <c r="G81" s="100">
        <f t="shared" si="14"/>
        <v>1436.26</v>
      </c>
      <c r="H81" s="101"/>
    </row>
    <row r="82" spans="1:8" x14ac:dyDescent="0.25">
      <c r="A82" s="277" t="s">
        <v>117</v>
      </c>
      <c r="B82" s="278"/>
      <c r="C82" s="278"/>
      <c r="D82" s="278"/>
      <c r="E82" s="278"/>
      <c r="F82" s="278"/>
      <c r="G82" s="278"/>
      <c r="H82" s="279"/>
    </row>
    <row r="83" spans="1:8" ht="30" x14ac:dyDescent="0.25">
      <c r="A83" s="275" t="s">
        <v>105</v>
      </c>
      <c r="B83" s="91" t="s">
        <v>167</v>
      </c>
      <c r="C83" s="92">
        <v>300</v>
      </c>
      <c r="D83" s="93">
        <v>8.82</v>
      </c>
      <c r="E83" s="93">
        <v>13.8</v>
      </c>
      <c r="F83" s="93">
        <v>55.34</v>
      </c>
      <c r="G83" s="92">
        <v>312.39999999999998</v>
      </c>
      <c r="H83" s="95" t="s">
        <v>131</v>
      </c>
    </row>
    <row r="84" spans="1:8" x14ac:dyDescent="0.25">
      <c r="A84" s="275"/>
      <c r="B84" s="91" t="s">
        <v>168</v>
      </c>
      <c r="C84" s="92">
        <v>75</v>
      </c>
      <c r="D84" s="93">
        <v>9.15</v>
      </c>
      <c r="E84" s="93">
        <v>5.25</v>
      </c>
      <c r="F84" s="93">
        <v>20.100000000000001</v>
      </c>
      <c r="G84" s="92">
        <v>201</v>
      </c>
      <c r="H84" s="123">
        <v>410</v>
      </c>
    </row>
    <row r="85" spans="1:8" x14ac:dyDescent="0.25">
      <c r="A85" s="275"/>
      <c r="B85" s="91" t="s">
        <v>78</v>
      </c>
      <c r="C85" s="92">
        <v>200</v>
      </c>
      <c r="D85" s="93">
        <v>0</v>
      </c>
      <c r="E85" s="93">
        <v>0</v>
      </c>
      <c r="F85" s="93">
        <v>10.199999999999999</v>
      </c>
      <c r="G85" s="92">
        <v>26.8</v>
      </c>
      <c r="H85" s="95" t="s">
        <v>132</v>
      </c>
    </row>
    <row r="86" spans="1:8" x14ac:dyDescent="0.25">
      <c r="A86" s="275"/>
      <c r="B86" s="91"/>
      <c r="C86" s="92"/>
      <c r="D86" s="93"/>
      <c r="E86" s="93"/>
      <c r="F86" s="93"/>
      <c r="G86" s="92"/>
      <c r="H86" s="95"/>
    </row>
    <row r="87" spans="1:8" x14ac:dyDescent="0.25">
      <c r="A87" s="275" t="s">
        <v>106</v>
      </c>
      <c r="B87" s="276"/>
      <c r="C87" s="96">
        <f>SUM(C83:C86)</f>
        <v>575</v>
      </c>
      <c r="D87" s="96">
        <f t="shared" ref="D87:G87" si="15">SUM(D83:D86)</f>
        <v>17.97</v>
      </c>
      <c r="E87" s="96">
        <f t="shared" si="15"/>
        <v>19.05</v>
      </c>
      <c r="F87" s="96">
        <f t="shared" si="15"/>
        <v>85.64</v>
      </c>
      <c r="G87" s="96">
        <f t="shared" si="15"/>
        <v>540.19999999999993</v>
      </c>
      <c r="H87" s="124"/>
    </row>
    <row r="88" spans="1:8" x14ac:dyDescent="0.25">
      <c r="A88" s="275" t="s">
        <v>107</v>
      </c>
      <c r="B88" s="114" t="s">
        <v>32</v>
      </c>
      <c r="C88" s="112">
        <v>100</v>
      </c>
      <c r="D88" s="241">
        <v>1.6</v>
      </c>
      <c r="E88" s="112">
        <v>8.3000000000000007</v>
      </c>
      <c r="F88" s="112">
        <v>13.3</v>
      </c>
      <c r="G88" s="112">
        <v>18.829999999999998</v>
      </c>
      <c r="H88" s="95" t="s">
        <v>132</v>
      </c>
    </row>
    <row r="89" spans="1:8" x14ac:dyDescent="0.25">
      <c r="A89" s="275"/>
      <c r="B89" s="111" t="s">
        <v>72</v>
      </c>
      <c r="C89" s="112">
        <v>300</v>
      </c>
      <c r="D89" s="112">
        <v>6</v>
      </c>
      <c r="E89" s="112">
        <v>10.5</v>
      </c>
      <c r="F89" s="112">
        <v>22.5</v>
      </c>
      <c r="G89" s="112">
        <v>170.62</v>
      </c>
      <c r="H89" s="123">
        <v>95</v>
      </c>
    </row>
    <row r="90" spans="1:8" x14ac:dyDescent="0.25">
      <c r="A90" s="275"/>
      <c r="B90" s="115" t="s">
        <v>181</v>
      </c>
      <c r="C90" s="116">
        <v>280</v>
      </c>
      <c r="D90" s="116">
        <v>20.16</v>
      </c>
      <c r="E90" s="116">
        <v>7.05</v>
      </c>
      <c r="F90" s="116">
        <v>29.12</v>
      </c>
      <c r="G90" s="116">
        <v>431.31</v>
      </c>
      <c r="H90" s="123">
        <v>392</v>
      </c>
    </row>
    <row r="91" spans="1:8" x14ac:dyDescent="0.25">
      <c r="A91" s="275"/>
      <c r="C91" s="116"/>
    </row>
    <row r="92" spans="1:8" x14ac:dyDescent="0.25">
      <c r="A92" s="275"/>
      <c r="B92" s="115" t="s">
        <v>75</v>
      </c>
      <c r="C92" s="116">
        <v>200</v>
      </c>
      <c r="D92" s="116">
        <v>0</v>
      </c>
      <c r="E92" s="116">
        <v>3</v>
      </c>
      <c r="F92" s="116">
        <v>12</v>
      </c>
      <c r="G92" s="116">
        <v>81</v>
      </c>
      <c r="H92" s="123">
        <v>348</v>
      </c>
    </row>
    <row r="93" spans="1:8" x14ac:dyDescent="0.25">
      <c r="A93" s="275"/>
      <c r="B93" s="117" t="s">
        <v>50</v>
      </c>
      <c r="C93" s="119">
        <v>50</v>
      </c>
      <c r="D93" s="119">
        <v>2</v>
      </c>
      <c r="E93" s="119">
        <v>1</v>
      </c>
      <c r="F93" s="119">
        <v>8</v>
      </c>
      <c r="G93" s="119">
        <v>117</v>
      </c>
      <c r="H93" s="95" t="s">
        <v>132</v>
      </c>
    </row>
    <row r="94" spans="1:8" x14ac:dyDescent="0.25">
      <c r="A94" s="275" t="s">
        <v>108</v>
      </c>
      <c r="B94" s="276"/>
      <c r="C94" s="96">
        <f>SUM(C88:C93)</f>
        <v>930</v>
      </c>
      <c r="D94" s="96">
        <f t="shared" ref="D94:G94" si="16">SUM(D88:D93)</f>
        <v>29.759999999999998</v>
      </c>
      <c r="E94" s="96">
        <f t="shared" si="16"/>
        <v>29.85</v>
      </c>
      <c r="F94" s="96">
        <f t="shared" si="16"/>
        <v>84.92</v>
      </c>
      <c r="G94" s="96">
        <f t="shared" si="16"/>
        <v>818.76</v>
      </c>
      <c r="H94" s="99"/>
    </row>
    <row r="95" spans="1:8" ht="15.75" thickBot="1" x14ac:dyDescent="0.3">
      <c r="A95" s="257" t="s">
        <v>109</v>
      </c>
      <c r="B95" s="258"/>
      <c r="C95" s="100">
        <f>C94+C87</f>
        <v>1505</v>
      </c>
      <c r="D95" s="100">
        <f t="shared" ref="D95:G95" si="17">D94+D87</f>
        <v>47.73</v>
      </c>
      <c r="E95" s="100">
        <f t="shared" si="17"/>
        <v>48.900000000000006</v>
      </c>
      <c r="F95" s="100">
        <f t="shared" si="17"/>
        <v>170.56</v>
      </c>
      <c r="G95" s="100">
        <f t="shared" si="17"/>
        <v>1358.96</v>
      </c>
      <c r="H95" s="101"/>
    </row>
    <row r="96" spans="1:8" x14ac:dyDescent="0.25">
      <c r="A96" s="277" t="s">
        <v>118</v>
      </c>
      <c r="B96" s="278"/>
      <c r="C96" s="278"/>
      <c r="D96" s="278"/>
      <c r="E96" s="278"/>
      <c r="F96" s="278"/>
      <c r="G96" s="278"/>
      <c r="H96" s="279"/>
    </row>
    <row r="97" spans="1:8" ht="30" x14ac:dyDescent="0.25">
      <c r="A97" s="275" t="s">
        <v>105</v>
      </c>
      <c r="B97" s="91" t="s">
        <v>133</v>
      </c>
      <c r="C97" s="92">
        <v>300</v>
      </c>
      <c r="D97" s="93">
        <v>9.1</v>
      </c>
      <c r="E97" s="93">
        <v>7.56</v>
      </c>
      <c r="F97" s="93">
        <v>29.7</v>
      </c>
      <c r="G97" s="92">
        <v>223.7</v>
      </c>
      <c r="H97" s="95" t="s">
        <v>134</v>
      </c>
    </row>
    <row r="98" spans="1:8" x14ac:dyDescent="0.25">
      <c r="A98" s="275"/>
      <c r="B98" s="91" t="s">
        <v>119</v>
      </c>
      <c r="C98" s="92">
        <v>200</v>
      </c>
      <c r="D98" s="93">
        <v>0.12</v>
      </c>
      <c r="E98" s="93">
        <v>0.02</v>
      </c>
      <c r="F98" s="93">
        <v>10.199999999999999</v>
      </c>
      <c r="G98" s="92">
        <v>118.6</v>
      </c>
      <c r="H98" s="123">
        <v>382</v>
      </c>
    </row>
    <row r="99" spans="1:8" x14ac:dyDescent="0.25">
      <c r="A99" s="275"/>
      <c r="B99" s="91" t="s">
        <v>21</v>
      </c>
      <c r="C99" s="122">
        <v>50</v>
      </c>
      <c r="D99" s="93">
        <v>0.04</v>
      </c>
      <c r="E99" s="93">
        <v>3.62</v>
      </c>
      <c r="F99" s="93">
        <v>0.06</v>
      </c>
      <c r="G99" s="92">
        <v>157</v>
      </c>
      <c r="H99" s="123">
        <v>2</v>
      </c>
    </row>
    <row r="100" spans="1:8" x14ac:dyDescent="0.25">
      <c r="A100" s="275" t="s">
        <v>106</v>
      </c>
      <c r="B100" s="276"/>
      <c r="C100" s="96">
        <f>SUM(C97:C99)</f>
        <v>550</v>
      </c>
      <c r="D100" s="96">
        <f t="shared" ref="D100:G100" si="18">SUM(D97:D99)</f>
        <v>9.259999999999998</v>
      </c>
      <c r="E100" s="96">
        <f t="shared" si="18"/>
        <v>11.2</v>
      </c>
      <c r="F100" s="96">
        <f t="shared" si="18"/>
        <v>39.96</v>
      </c>
      <c r="G100" s="96">
        <f t="shared" si="18"/>
        <v>499.29999999999995</v>
      </c>
      <c r="H100" s="99"/>
    </row>
    <row r="101" spans="1:8" ht="25.5" x14ac:dyDescent="0.25">
      <c r="A101" s="275" t="s">
        <v>107</v>
      </c>
      <c r="B101" s="115" t="s">
        <v>54</v>
      </c>
      <c r="C101" s="112">
        <v>100</v>
      </c>
      <c r="D101" s="116">
        <v>2.66</v>
      </c>
      <c r="E101" s="116">
        <v>6.8</v>
      </c>
      <c r="F101" s="116">
        <v>2.66</v>
      </c>
      <c r="G101" s="116">
        <v>135.80000000000001</v>
      </c>
      <c r="H101" s="95" t="s">
        <v>152</v>
      </c>
    </row>
    <row r="102" spans="1:8" x14ac:dyDescent="0.25">
      <c r="A102" s="275"/>
      <c r="B102" s="115" t="s">
        <v>151</v>
      </c>
      <c r="C102" s="112">
        <v>250</v>
      </c>
      <c r="D102" s="116">
        <v>7.22</v>
      </c>
      <c r="E102" s="116">
        <v>5.0999999999999996</v>
      </c>
      <c r="F102" s="116">
        <v>22.28</v>
      </c>
      <c r="G102" s="116">
        <v>112.7</v>
      </c>
      <c r="H102" s="95" t="s">
        <v>154</v>
      </c>
    </row>
    <row r="103" spans="1:8" x14ac:dyDescent="0.25">
      <c r="A103" s="275"/>
      <c r="B103" s="115" t="s">
        <v>74</v>
      </c>
      <c r="C103" s="116">
        <v>180</v>
      </c>
      <c r="D103" s="116">
        <v>17.39</v>
      </c>
      <c r="E103" s="116">
        <v>1.55</v>
      </c>
      <c r="F103" s="116">
        <v>56.3</v>
      </c>
      <c r="G103" s="116">
        <v>244.8</v>
      </c>
      <c r="H103" s="238" t="s">
        <v>156</v>
      </c>
    </row>
    <row r="104" spans="1:8" x14ac:dyDescent="0.25">
      <c r="A104" s="275"/>
      <c r="B104" s="115" t="s">
        <v>73</v>
      </c>
      <c r="C104" s="116">
        <v>100</v>
      </c>
      <c r="D104" s="116">
        <v>14.4</v>
      </c>
      <c r="E104" s="116">
        <v>3.2</v>
      </c>
      <c r="F104" s="116">
        <v>10.1</v>
      </c>
      <c r="G104" s="116">
        <v>126.4</v>
      </c>
      <c r="H104" s="95" t="s">
        <v>160</v>
      </c>
    </row>
    <row r="105" spans="1:8" x14ac:dyDescent="0.25">
      <c r="A105" s="275"/>
      <c r="B105" s="115" t="s">
        <v>81</v>
      </c>
      <c r="C105" s="116">
        <v>200</v>
      </c>
      <c r="D105" s="116">
        <v>0</v>
      </c>
      <c r="E105" s="116">
        <v>0</v>
      </c>
      <c r="F105" s="116">
        <v>22</v>
      </c>
      <c r="G105" s="116">
        <v>88</v>
      </c>
      <c r="H105" s="123">
        <v>342</v>
      </c>
    </row>
    <row r="106" spans="1:8" x14ac:dyDescent="0.25">
      <c r="A106" s="275"/>
      <c r="B106" s="117" t="s">
        <v>50</v>
      </c>
      <c r="C106" s="119">
        <v>50</v>
      </c>
      <c r="D106" s="119">
        <v>2</v>
      </c>
      <c r="E106" s="119">
        <v>1</v>
      </c>
      <c r="F106" s="119">
        <v>8</v>
      </c>
      <c r="G106" s="119">
        <v>117</v>
      </c>
      <c r="H106" s="95" t="s">
        <v>132</v>
      </c>
    </row>
    <row r="107" spans="1:8" x14ac:dyDescent="0.25">
      <c r="A107" s="275" t="s">
        <v>108</v>
      </c>
      <c r="B107" s="276"/>
      <c r="C107" s="96">
        <f>SUM(C101:C106)</f>
        <v>880</v>
      </c>
      <c r="D107" s="96">
        <f t="shared" ref="D107:G107" si="19">SUM(D101:D106)</f>
        <v>43.67</v>
      </c>
      <c r="E107" s="96">
        <f t="shared" si="19"/>
        <v>17.649999999999999</v>
      </c>
      <c r="F107" s="96">
        <f t="shared" si="19"/>
        <v>121.33999999999999</v>
      </c>
      <c r="G107" s="96">
        <f t="shared" si="19"/>
        <v>824.7</v>
      </c>
      <c r="H107" s="99"/>
    </row>
    <row r="108" spans="1:8" ht="15.75" thickBot="1" x14ac:dyDescent="0.3">
      <c r="A108" s="257" t="s">
        <v>109</v>
      </c>
      <c r="B108" s="258"/>
      <c r="C108" s="100">
        <f>C107+C100</f>
        <v>1430</v>
      </c>
      <c r="D108" s="100">
        <f t="shared" ref="D108:G108" si="20">D107+D100</f>
        <v>52.93</v>
      </c>
      <c r="E108" s="100">
        <f t="shared" si="20"/>
        <v>28.849999999999998</v>
      </c>
      <c r="F108" s="100">
        <f t="shared" si="20"/>
        <v>161.29999999999998</v>
      </c>
      <c r="G108" s="100">
        <f t="shared" si="20"/>
        <v>1324</v>
      </c>
      <c r="H108" s="101"/>
    </row>
    <row r="109" spans="1:8" x14ac:dyDescent="0.25">
      <c r="A109" s="277" t="s">
        <v>120</v>
      </c>
      <c r="B109" s="278"/>
      <c r="C109" s="278"/>
      <c r="D109" s="278"/>
      <c r="E109" s="278"/>
      <c r="F109" s="278"/>
      <c r="G109" s="278"/>
      <c r="H109" s="279"/>
    </row>
    <row r="110" spans="1:8" x14ac:dyDescent="0.25">
      <c r="A110" s="275" t="s">
        <v>105</v>
      </c>
      <c r="B110" s="91" t="s">
        <v>175</v>
      </c>
      <c r="C110" s="92">
        <v>300</v>
      </c>
      <c r="D110" s="93">
        <v>8.0299999999999994</v>
      </c>
      <c r="E110" s="93">
        <v>12.56</v>
      </c>
      <c r="F110" s="93">
        <v>50.4</v>
      </c>
      <c r="G110" s="92">
        <v>330.7</v>
      </c>
      <c r="H110" s="95" t="s">
        <v>135</v>
      </c>
    </row>
    <row r="111" spans="1:8" x14ac:dyDescent="0.25">
      <c r="A111" s="275"/>
      <c r="B111" s="91" t="s">
        <v>111</v>
      </c>
      <c r="C111" s="92">
        <v>200</v>
      </c>
      <c r="D111" s="93">
        <v>0</v>
      </c>
      <c r="E111" s="93">
        <v>0</v>
      </c>
      <c r="F111" s="93">
        <v>10.199999999999999</v>
      </c>
      <c r="G111" s="92">
        <v>100.6</v>
      </c>
      <c r="H111" s="95" t="s">
        <v>112</v>
      </c>
    </row>
    <row r="112" spans="1:8" x14ac:dyDescent="0.25">
      <c r="A112" s="275"/>
      <c r="B112" s="91" t="s">
        <v>40</v>
      </c>
      <c r="C112" s="92">
        <v>50</v>
      </c>
      <c r="D112" s="93">
        <v>3.95</v>
      </c>
      <c r="E112" s="93">
        <v>0.5</v>
      </c>
      <c r="F112" s="93">
        <v>24.15</v>
      </c>
      <c r="G112" s="92">
        <v>117.5</v>
      </c>
      <c r="H112" s="95" t="s">
        <v>132</v>
      </c>
    </row>
    <row r="113" spans="1:8" ht="15.75" thickBot="1" x14ac:dyDescent="0.3">
      <c r="A113" s="275" t="s">
        <v>106</v>
      </c>
      <c r="B113" s="276"/>
      <c r="C113" s="96">
        <f>SUM(C110:C112)</f>
        <v>550</v>
      </c>
      <c r="D113" s="96">
        <f t="shared" ref="D113:G113" si="21">SUM(D110:D112)</f>
        <v>11.98</v>
      </c>
      <c r="E113" s="96">
        <f t="shared" si="21"/>
        <v>13.06</v>
      </c>
      <c r="F113" s="96">
        <f t="shared" si="21"/>
        <v>84.75</v>
      </c>
      <c r="G113" s="96">
        <f t="shared" si="21"/>
        <v>548.79999999999995</v>
      </c>
      <c r="H113" s="99"/>
    </row>
    <row r="114" spans="1:8" x14ac:dyDescent="0.25">
      <c r="A114" s="275" t="s">
        <v>107</v>
      </c>
      <c r="B114" s="120" t="s">
        <v>62</v>
      </c>
      <c r="C114" s="116">
        <v>100</v>
      </c>
      <c r="D114" s="121">
        <v>0</v>
      </c>
      <c r="E114" s="121">
        <v>0</v>
      </c>
      <c r="F114" s="121">
        <v>25</v>
      </c>
      <c r="G114" s="121">
        <v>58.3</v>
      </c>
      <c r="H114" s="95" t="s">
        <v>163</v>
      </c>
    </row>
    <row r="115" spans="1:8" ht="30" x14ac:dyDescent="0.25">
      <c r="A115" s="275"/>
      <c r="B115" s="125" t="s">
        <v>174</v>
      </c>
      <c r="C115" s="116">
        <v>250</v>
      </c>
      <c r="D115" s="112">
        <v>6.25</v>
      </c>
      <c r="E115" s="112">
        <v>5</v>
      </c>
      <c r="F115" s="112">
        <v>12.5</v>
      </c>
      <c r="G115" s="112">
        <v>156.9</v>
      </c>
      <c r="H115" s="95" t="s">
        <v>150</v>
      </c>
    </row>
    <row r="116" spans="1:8" x14ac:dyDescent="0.25">
      <c r="A116" s="275"/>
      <c r="B116" s="115" t="s">
        <v>77</v>
      </c>
      <c r="C116" s="116">
        <v>280</v>
      </c>
      <c r="D116" s="116">
        <v>30.24</v>
      </c>
      <c r="E116" s="116">
        <v>8.9600000000000009</v>
      </c>
      <c r="F116" s="116">
        <v>59.36</v>
      </c>
      <c r="G116" s="116">
        <v>431.98</v>
      </c>
      <c r="H116" s="95" t="s">
        <v>155</v>
      </c>
    </row>
    <row r="117" spans="1:8" x14ac:dyDescent="0.25">
      <c r="A117" s="275"/>
      <c r="B117" s="115"/>
      <c r="C117" s="116"/>
      <c r="D117" s="116"/>
      <c r="E117" s="116"/>
      <c r="F117" s="116"/>
      <c r="G117" s="116"/>
      <c r="H117" s="95"/>
    </row>
    <row r="118" spans="1:8" x14ac:dyDescent="0.25">
      <c r="A118" s="275"/>
      <c r="B118" s="115" t="s">
        <v>78</v>
      </c>
      <c r="C118" s="116">
        <v>180</v>
      </c>
      <c r="D118" s="116">
        <v>0</v>
      </c>
      <c r="E118" s="116">
        <v>0</v>
      </c>
      <c r="F118" s="116">
        <v>11</v>
      </c>
      <c r="G118" s="116">
        <v>53</v>
      </c>
      <c r="H118" s="123">
        <v>376</v>
      </c>
    </row>
    <row r="119" spans="1:8" x14ac:dyDescent="0.25">
      <c r="A119" s="275"/>
      <c r="B119" s="117" t="s">
        <v>50</v>
      </c>
      <c r="C119" s="119">
        <v>50</v>
      </c>
      <c r="D119" s="119">
        <v>2</v>
      </c>
      <c r="E119" s="119">
        <v>1</v>
      </c>
      <c r="F119" s="119">
        <v>8</v>
      </c>
      <c r="G119" s="119">
        <v>117</v>
      </c>
      <c r="H119" s="95" t="s">
        <v>132</v>
      </c>
    </row>
    <row r="120" spans="1:8" x14ac:dyDescent="0.25">
      <c r="A120" s="275" t="s">
        <v>108</v>
      </c>
      <c r="B120" s="276"/>
      <c r="C120" s="96">
        <f>SUM(C114:C119)</f>
        <v>860</v>
      </c>
      <c r="D120" s="96">
        <f t="shared" ref="D120:G120" si="22">SUM(D114:D119)</f>
        <v>38.489999999999995</v>
      </c>
      <c r="E120" s="96">
        <f t="shared" si="22"/>
        <v>14.96</v>
      </c>
      <c r="F120" s="96">
        <f t="shared" si="22"/>
        <v>115.86</v>
      </c>
      <c r="G120" s="96">
        <f t="shared" si="22"/>
        <v>817.18000000000006</v>
      </c>
      <c r="H120" s="99"/>
    </row>
    <row r="121" spans="1:8" ht="15.75" thickBot="1" x14ac:dyDescent="0.3">
      <c r="A121" s="257" t="s">
        <v>109</v>
      </c>
      <c r="B121" s="258"/>
      <c r="C121" s="100">
        <f>C120+C113</f>
        <v>1410</v>
      </c>
      <c r="D121" s="100">
        <f t="shared" ref="D121:G121" si="23">D120+D113</f>
        <v>50.47</v>
      </c>
      <c r="E121" s="100">
        <f t="shared" si="23"/>
        <v>28.020000000000003</v>
      </c>
      <c r="F121" s="100">
        <f t="shared" si="23"/>
        <v>200.61</v>
      </c>
      <c r="G121" s="100">
        <f t="shared" si="23"/>
        <v>1365.98</v>
      </c>
      <c r="H121" s="101"/>
    </row>
    <row r="122" spans="1:8" x14ac:dyDescent="0.25">
      <c r="A122" s="277" t="s">
        <v>121</v>
      </c>
      <c r="B122" s="278"/>
      <c r="C122" s="278"/>
      <c r="D122" s="278"/>
      <c r="E122" s="278"/>
      <c r="F122" s="278"/>
      <c r="G122" s="278"/>
      <c r="H122" s="279"/>
    </row>
    <row r="123" spans="1:8" x14ac:dyDescent="0.25">
      <c r="A123" s="275" t="s">
        <v>105</v>
      </c>
      <c r="B123" s="91" t="s">
        <v>170</v>
      </c>
      <c r="C123" s="92">
        <v>300</v>
      </c>
      <c r="D123" s="93">
        <v>9</v>
      </c>
      <c r="E123" s="93">
        <v>14.07</v>
      </c>
      <c r="F123" s="93">
        <v>56.44</v>
      </c>
      <c r="G123" s="92">
        <v>409.5</v>
      </c>
      <c r="H123" s="95" t="s">
        <v>137</v>
      </c>
    </row>
    <row r="124" spans="1:8" x14ac:dyDescent="0.25">
      <c r="A124" s="275"/>
      <c r="B124" s="91" t="s">
        <v>38</v>
      </c>
      <c r="C124" s="92">
        <v>200</v>
      </c>
      <c r="D124" s="93">
        <v>2.66</v>
      </c>
      <c r="E124" s="93">
        <v>2.34</v>
      </c>
      <c r="F124" s="93">
        <v>14.31</v>
      </c>
      <c r="G124" s="92">
        <v>56</v>
      </c>
      <c r="H124" s="95" t="s">
        <v>161</v>
      </c>
    </row>
    <row r="125" spans="1:8" x14ac:dyDescent="0.25">
      <c r="A125" s="275"/>
      <c r="B125" s="91" t="s">
        <v>40</v>
      </c>
      <c r="C125" s="92">
        <v>50</v>
      </c>
      <c r="D125" s="93">
        <v>3.95</v>
      </c>
      <c r="E125" s="93">
        <v>0.5</v>
      </c>
      <c r="F125" s="93">
        <v>24.15</v>
      </c>
      <c r="G125" s="92">
        <v>117.5</v>
      </c>
      <c r="H125" s="95" t="s">
        <v>132</v>
      </c>
    </row>
    <row r="126" spans="1:8" x14ac:dyDescent="0.25">
      <c r="A126" s="275" t="s">
        <v>106</v>
      </c>
      <c r="B126" s="276"/>
      <c r="C126" s="96">
        <f>SUM(C123:C125)</f>
        <v>550</v>
      </c>
      <c r="D126" s="96">
        <f t="shared" ref="D126:G126" si="24">SUM(D123:D125)</f>
        <v>15.61</v>
      </c>
      <c r="E126" s="96">
        <f t="shared" si="24"/>
        <v>16.91</v>
      </c>
      <c r="F126" s="96">
        <f t="shared" si="24"/>
        <v>94.9</v>
      </c>
      <c r="G126" s="96">
        <f t="shared" si="24"/>
        <v>583</v>
      </c>
      <c r="H126" s="99"/>
    </row>
    <row r="127" spans="1:8" x14ac:dyDescent="0.25">
      <c r="A127" s="275" t="s">
        <v>107</v>
      </c>
      <c r="B127" s="115" t="s">
        <v>44</v>
      </c>
      <c r="C127" s="116">
        <v>100</v>
      </c>
      <c r="D127" s="116">
        <v>1.6</v>
      </c>
      <c r="E127" s="116">
        <v>5</v>
      </c>
      <c r="F127" s="116">
        <v>8.3000000000000007</v>
      </c>
      <c r="G127" s="116">
        <v>76.599999999999994</v>
      </c>
      <c r="H127" s="95" t="s">
        <v>162</v>
      </c>
    </row>
    <row r="128" spans="1:8" x14ac:dyDescent="0.25">
      <c r="A128" s="275"/>
      <c r="B128" s="115" t="s">
        <v>85</v>
      </c>
      <c r="C128" s="116">
        <v>300</v>
      </c>
      <c r="D128" s="116">
        <v>6</v>
      </c>
      <c r="E128" s="116">
        <v>10.5</v>
      </c>
      <c r="F128" s="116">
        <v>25.5</v>
      </c>
      <c r="G128" s="116">
        <v>253.9</v>
      </c>
      <c r="H128" s="123">
        <v>113</v>
      </c>
    </row>
    <row r="129" spans="1:8" x14ac:dyDescent="0.25">
      <c r="A129" s="275"/>
      <c r="B129" s="239" t="s">
        <v>194</v>
      </c>
      <c r="C129" s="116">
        <v>100</v>
      </c>
      <c r="D129" s="116">
        <v>10.27</v>
      </c>
      <c r="E129" s="116">
        <v>9.8000000000000007</v>
      </c>
      <c r="F129" s="116">
        <v>9.3000000000000007</v>
      </c>
      <c r="G129" s="116">
        <v>165.97</v>
      </c>
      <c r="H129" s="238" t="s">
        <v>195</v>
      </c>
    </row>
    <row r="130" spans="1:8" x14ac:dyDescent="0.25">
      <c r="A130" s="275"/>
      <c r="B130" s="115" t="s">
        <v>183</v>
      </c>
      <c r="C130" s="116">
        <v>180</v>
      </c>
      <c r="D130" s="116">
        <v>3.71</v>
      </c>
      <c r="E130" s="116">
        <v>6.35</v>
      </c>
      <c r="F130" s="116">
        <v>23.76</v>
      </c>
      <c r="G130" s="116">
        <v>167.28</v>
      </c>
      <c r="H130" s="238" t="s">
        <v>188</v>
      </c>
    </row>
    <row r="131" spans="1:8" x14ac:dyDescent="0.25">
      <c r="A131" s="275"/>
      <c r="B131" s="115" t="s">
        <v>38</v>
      </c>
      <c r="C131" s="116">
        <v>185</v>
      </c>
      <c r="D131" s="116">
        <v>0</v>
      </c>
      <c r="E131" s="116">
        <v>0</v>
      </c>
      <c r="F131" s="116">
        <v>12</v>
      </c>
      <c r="G131" s="116">
        <v>27.9</v>
      </c>
      <c r="H131" s="95" t="s">
        <v>161</v>
      </c>
    </row>
    <row r="132" spans="1:8" x14ac:dyDescent="0.25">
      <c r="A132" s="275"/>
      <c r="B132" s="117" t="s">
        <v>40</v>
      </c>
      <c r="C132" s="119">
        <v>50</v>
      </c>
      <c r="D132" s="118">
        <v>2</v>
      </c>
      <c r="E132" s="118">
        <v>0</v>
      </c>
      <c r="F132" s="118">
        <v>10</v>
      </c>
      <c r="G132" s="118">
        <v>117</v>
      </c>
      <c r="H132" s="95" t="s">
        <v>132</v>
      </c>
    </row>
    <row r="133" spans="1:8" x14ac:dyDescent="0.25">
      <c r="A133" s="275" t="s">
        <v>108</v>
      </c>
      <c r="B133" s="276"/>
      <c r="C133" s="96">
        <f>SUM(C127:C132)</f>
        <v>915</v>
      </c>
      <c r="D133" s="96">
        <f t="shared" ref="D133:G133" si="25">SUM(D127:D132)</f>
        <v>23.58</v>
      </c>
      <c r="E133" s="96">
        <f t="shared" si="25"/>
        <v>31.65</v>
      </c>
      <c r="F133" s="96">
        <f t="shared" si="25"/>
        <v>88.86</v>
      </c>
      <c r="G133" s="96">
        <f t="shared" si="25"/>
        <v>808.65</v>
      </c>
      <c r="H133" s="99"/>
    </row>
    <row r="134" spans="1:8" ht="15.75" thickBot="1" x14ac:dyDescent="0.3">
      <c r="A134" s="257" t="s">
        <v>109</v>
      </c>
      <c r="B134" s="258"/>
      <c r="C134" s="100">
        <f>C126+C133</f>
        <v>1465</v>
      </c>
      <c r="D134" s="100">
        <f t="shared" ref="D134:G134" si="26">D126+D133</f>
        <v>39.19</v>
      </c>
      <c r="E134" s="100">
        <f t="shared" si="26"/>
        <v>48.56</v>
      </c>
      <c r="F134" s="100">
        <f t="shared" si="26"/>
        <v>183.76</v>
      </c>
      <c r="G134" s="100">
        <f t="shared" si="26"/>
        <v>1391.65</v>
      </c>
      <c r="H134" s="101"/>
    </row>
    <row r="135" spans="1:8" x14ac:dyDescent="0.25">
      <c r="A135" s="277" t="s">
        <v>122</v>
      </c>
      <c r="B135" s="278"/>
      <c r="C135" s="278"/>
      <c r="D135" s="278"/>
      <c r="E135" s="278"/>
      <c r="F135" s="278"/>
      <c r="G135" s="278"/>
      <c r="H135" s="279"/>
    </row>
    <row r="136" spans="1:8" x14ac:dyDescent="0.25">
      <c r="A136" s="275" t="s">
        <v>105</v>
      </c>
      <c r="B136" s="91" t="s">
        <v>171</v>
      </c>
      <c r="C136" s="92">
        <v>350</v>
      </c>
      <c r="D136" s="93">
        <v>8.75</v>
      </c>
      <c r="E136" s="93">
        <v>13.68</v>
      </c>
      <c r="F136" s="93">
        <v>54.88</v>
      </c>
      <c r="G136" s="92">
        <v>300.57</v>
      </c>
      <c r="H136" s="95" t="s">
        <v>172</v>
      </c>
    </row>
    <row r="137" spans="1:8" x14ac:dyDescent="0.25">
      <c r="A137" s="275"/>
      <c r="B137" s="91" t="s">
        <v>71</v>
      </c>
      <c r="C137" s="92">
        <v>200</v>
      </c>
      <c r="D137" s="93">
        <v>3.1</v>
      </c>
      <c r="E137" s="93">
        <v>2.7</v>
      </c>
      <c r="F137" s="93">
        <v>15.99</v>
      </c>
      <c r="G137" s="92">
        <v>100.6</v>
      </c>
      <c r="H137" s="95" t="s">
        <v>112</v>
      </c>
    </row>
    <row r="138" spans="1:8" x14ac:dyDescent="0.25">
      <c r="A138" s="275"/>
      <c r="B138" s="91" t="s">
        <v>40</v>
      </c>
      <c r="C138" s="122">
        <v>50</v>
      </c>
      <c r="D138" s="93">
        <v>3.95</v>
      </c>
      <c r="E138" s="93">
        <v>0.5</v>
      </c>
      <c r="F138" s="93">
        <v>24.15</v>
      </c>
      <c r="G138" s="92">
        <v>117.5</v>
      </c>
      <c r="H138" s="95" t="s">
        <v>132</v>
      </c>
    </row>
    <row r="139" spans="1:8" ht="15.75" thickBot="1" x14ac:dyDescent="0.3">
      <c r="A139" s="275" t="s">
        <v>106</v>
      </c>
      <c r="B139" s="276"/>
      <c r="C139" s="96">
        <f>SUM(C136:C138)</f>
        <v>600</v>
      </c>
      <c r="D139" s="96">
        <f t="shared" ref="D139:G139" si="27">SUM(D136:D138)</f>
        <v>15.8</v>
      </c>
      <c r="E139" s="96">
        <f t="shared" si="27"/>
        <v>16.88</v>
      </c>
      <c r="F139" s="96">
        <f t="shared" si="27"/>
        <v>95.02000000000001</v>
      </c>
      <c r="G139" s="96">
        <f t="shared" si="27"/>
        <v>518.66999999999996</v>
      </c>
      <c r="H139" s="99"/>
    </row>
    <row r="140" spans="1:8" ht="25.5" x14ac:dyDescent="0.25">
      <c r="A140" s="275" t="s">
        <v>107</v>
      </c>
      <c r="B140" s="120" t="s">
        <v>184</v>
      </c>
      <c r="C140" s="121">
        <v>100</v>
      </c>
      <c r="D140" s="116">
        <v>2.6</v>
      </c>
      <c r="E140" s="116">
        <v>6.8</v>
      </c>
      <c r="F140" s="116">
        <v>2.6</v>
      </c>
      <c r="G140" s="116">
        <v>135.80000000000001</v>
      </c>
      <c r="H140" s="95" t="s">
        <v>152</v>
      </c>
    </row>
    <row r="141" spans="1:8" x14ac:dyDescent="0.25">
      <c r="A141" s="275"/>
      <c r="B141" s="239" t="s">
        <v>63</v>
      </c>
      <c r="C141" s="116">
        <v>250</v>
      </c>
      <c r="D141" s="116">
        <v>7.6</v>
      </c>
      <c r="E141" s="116">
        <v>7.27</v>
      </c>
      <c r="F141" s="116">
        <v>15.87</v>
      </c>
      <c r="G141" s="116">
        <v>188.87</v>
      </c>
      <c r="H141" s="95" t="s">
        <v>196</v>
      </c>
    </row>
    <row r="142" spans="1:8" x14ac:dyDescent="0.25">
      <c r="A142" s="275"/>
      <c r="B142" s="115" t="s">
        <v>185</v>
      </c>
      <c r="C142" s="116">
        <v>100</v>
      </c>
      <c r="D142" s="116">
        <v>12.9</v>
      </c>
      <c r="E142" s="116">
        <v>4</v>
      </c>
      <c r="F142" s="116">
        <v>6.1</v>
      </c>
      <c r="G142" s="116">
        <v>112.2</v>
      </c>
      <c r="H142" s="238" t="s">
        <v>190</v>
      </c>
    </row>
    <row r="143" spans="1:8" x14ac:dyDescent="0.25">
      <c r="A143" s="275"/>
      <c r="B143" s="115" t="s">
        <v>37</v>
      </c>
      <c r="C143" s="116">
        <v>180</v>
      </c>
      <c r="D143" s="116">
        <v>6.48</v>
      </c>
      <c r="E143" s="116">
        <v>5.8</v>
      </c>
      <c r="F143" s="116">
        <v>39.35</v>
      </c>
      <c r="G143" s="116">
        <v>235.1</v>
      </c>
      <c r="H143" s="95" t="s">
        <v>142</v>
      </c>
    </row>
    <row r="144" spans="1:8" x14ac:dyDescent="0.25">
      <c r="A144" s="275"/>
      <c r="B144" s="115" t="s">
        <v>78</v>
      </c>
      <c r="C144" s="116">
        <v>180</v>
      </c>
      <c r="D144" s="116">
        <v>0</v>
      </c>
      <c r="E144" s="116">
        <v>0</v>
      </c>
      <c r="F144" s="116">
        <v>11</v>
      </c>
      <c r="G144" s="116">
        <v>53</v>
      </c>
      <c r="H144" s="123">
        <v>376</v>
      </c>
    </row>
    <row r="145" spans="1:8" x14ac:dyDescent="0.25">
      <c r="A145" s="275"/>
      <c r="B145" s="117" t="s">
        <v>50</v>
      </c>
      <c r="C145" s="119">
        <v>50</v>
      </c>
      <c r="D145" s="119">
        <v>2</v>
      </c>
      <c r="E145" s="119">
        <v>1</v>
      </c>
      <c r="F145" s="119">
        <v>8</v>
      </c>
      <c r="G145" s="119">
        <v>117</v>
      </c>
      <c r="H145" s="95" t="s">
        <v>132</v>
      </c>
    </row>
    <row r="146" spans="1:8" ht="15.75" thickBot="1" x14ac:dyDescent="0.3">
      <c r="A146" s="257" t="s">
        <v>108</v>
      </c>
      <c r="B146" s="258"/>
      <c r="C146" s="100">
        <f>SUM(C140:C145)</f>
        <v>860</v>
      </c>
      <c r="D146" s="100">
        <f t="shared" ref="D146:G146" si="28">SUM(D140:D145)</f>
        <v>31.580000000000002</v>
      </c>
      <c r="E146" s="100">
        <f t="shared" si="28"/>
        <v>24.87</v>
      </c>
      <c r="F146" s="100">
        <f t="shared" si="28"/>
        <v>82.92</v>
      </c>
      <c r="G146" s="100">
        <f t="shared" si="28"/>
        <v>841.97</v>
      </c>
      <c r="H146" s="101"/>
    </row>
    <row r="147" spans="1:8" x14ac:dyDescent="0.25">
      <c r="A147" s="277" t="s">
        <v>109</v>
      </c>
      <c r="B147" s="278"/>
      <c r="C147" s="102">
        <f>C146+C139</f>
        <v>1460</v>
      </c>
      <c r="D147" s="102">
        <f t="shared" ref="D147:G147" si="29">D146+D139</f>
        <v>47.38</v>
      </c>
      <c r="E147" s="102">
        <f t="shared" si="29"/>
        <v>41.75</v>
      </c>
      <c r="F147" s="102">
        <f t="shared" si="29"/>
        <v>177.94</v>
      </c>
      <c r="G147" s="102">
        <f t="shared" si="29"/>
        <v>1360.6399999999999</v>
      </c>
      <c r="H147" s="103"/>
    </row>
    <row r="148" spans="1:8" x14ac:dyDescent="0.25">
      <c r="A148" s="275" t="s">
        <v>123</v>
      </c>
      <c r="B148" s="276"/>
      <c r="C148" s="96">
        <v>12471</v>
      </c>
      <c r="D148" s="97">
        <v>382.32</v>
      </c>
      <c r="E148" s="97">
        <v>503.82000000000022</v>
      </c>
      <c r="F148" s="97">
        <v>1806.91</v>
      </c>
      <c r="G148" s="96">
        <v>13324.659999999998</v>
      </c>
      <c r="H148" s="99"/>
    </row>
    <row r="149" spans="1:8" ht="15.75" thickBot="1" x14ac:dyDescent="0.3">
      <c r="A149" s="280" t="s">
        <v>124</v>
      </c>
      <c r="B149" s="281"/>
      <c r="C149" s="104">
        <v>1247.0999999999999</v>
      </c>
      <c r="D149" s="105">
        <v>38.229999999999997</v>
      </c>
      <c r="E149" s="105">
        <v>50.38</v>
      </c>
      <c r="F149" s="105">
        <v>180.69</v>
      </c>
      <c r="G149" s="104">
        <v>1332.47</v>
      </c>
      <c r="H149" s="107"/>
    </row>
    <row r="150" spans="1:8" x14ac:dyDescent="0.25">
      <c r="A150" s="283"/>
      <c r="B150" s="283"/>
      <c r="C150" s="108"/>
      <c r="D150" s="109"/>
      <c r="E150" s="109"/>
      <c r="F150" s="109"/>
      <c r="G150" s="110"/>
      <c r="H150" s="110"/>
    </row>
  </sheetData>
  <mergeCells count="70">
    <mergeCell ref="A148:B148"/>
    <mergeCell ref="A149:B149"/>
    <mergeCell ref="A150:B150"/>
    <mergeCell ref="A135:H135"/>
    <mergeCell ref="A136:A138"/>
    <mergeCell ref="A139:B139"/>
    <mergeCell ref="A140:A145"/>
    <mergeCell ref="A146:B146"/>
    <mergeCell ref="A147:B147"/>
    <mergeCell ref="A134:B134"/>
    <mergeCell ref="A109:H109"/>
    <mergeCell ref="A110:A112"/>
    <mergeCell ref="A113:B113"/>
    <mergeCell ref="A114:A119"/>
    <mergeCell ref="A120:B120"/>
    <mergeCell ref="A121:B121"/>
    <mergeCell ref="A122:H122"/>
    <mergeCell ref="A123:A125"/>
    <mergeCell ref="A126:B126"/>
    <mergeCell ref="A127:A132"/>
    <mergeCell ref="A133:B133"/>
    <mergeCell ref="A108:B108"/>
    <mergeCell ref="A82:H82"/>
    <mergeCell ref="A83:A86"/>
    <mergeCell ref="A87:B87"/>
    <mergeCell ref="A88:A93"/>
    <mergeCell ref="A94:B94"/>
    <mergeCell ref="A95:B95"/>
    <mergeCell ref="A96:H96"/>
    <mergeCell ref="A97:A99"/>
    <mergeCell ref="A100:B100"/>
    <mergeCell ref="A101:A106"/>
    <mergeCell ref="A107:B107"/>
    <mergeCell ref="A81:B81"/>
    <mergeCell ref="A55:H55"/>
    <mergeCell ref="A56:A58"/>
    <mergeCell ref="A59:B59"/>
    <mergeCell ref="A60:A65"/>
    <mergeCell ref="A66:B66"/>
    <mergeCell ref="A67:B67"/>
    <mergeCell ref="A68:H68"/>
    <mergeCell ref="A69:A71"/>
    <mergeCell ref="A72:B72"/>
    <mergeCell ref="A73:A79"/>
    <mergeCell ref="A80:B80"/>
    <mergeCell ref="A54:B54"/>
    <mergeCell ref="A28:H28"/>
    <mergeCell ref="A29:A31"/>
    <mergeCell ref="A32:B32"/>
    <mergeCell ref="A33:A39"/>
    <mergeCell ref="A40:B40"/>
    <mergeCell ref="A41:B41"/>
    <mergeCell ref="A42:H42"/>
    <mergeCell ref="A43:A45"/>
    <mergeCell ref="A46:B46"/>
    <mergeCell ref="A47:A52"/>
    <mergeCell ref="A53:B53"/>
    <mergeCell ref="A27:B27"/>
    <mergeCell ref="A8:H8"/>
    <mergeCell ref="A12:A13"/>
    <mergeCell ref="B12:B13"/>
    <mergeCell ref="C12:C13"/>
    <mergeCell ref="D12:F12"/>
    <mergeCell ref="G12:G13"/>
    <mergeCell ref="H12:H13"/>
    <mergeCell ref="A14:H14"/>
    <mergeCell ref="A15:A17"/>
    <mergeCell ref="A18:B18"/>
    <mergeCell ref="A19:A25"/>
    <mergeCell ref="A26:B2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9"/>
  <sheetViews>
    <sheetView tabSelected="1" workbookViewId="0">
      <selection activeCell="G17" sqref="G17"/>
    </sheetView>
  </sheetViews>
  <sheetFormatPr defaultRowHeight="15" x14ac:dyDescent="0.25"/>
  <cols>
    <col min="2" max="2" width="33.140625" customWidth="1"/>
    <col min="3" max="4" width="14" customWidth="1"/>
    <col min="5" max="5" width="13.42578125" customWidth="1"/>
    <col min="6" max="6" width="16.28515625" customWidth="1"/>
    <col min="7" max="7" width="17.42578125" customWidth="1"/>
    <col min="8" max="8" width="12" customWidth="1"/>
  </cols>
  <sheetData>
    <row r="1" spans="1:8" x14ac:dyDescent="0.25">
      <c r="A1" s="68"/>
      <c r="B1" s="69"/>
      <c r="C1" s="61"/>
      <c r="D1" s="70"/>
      <c r="E1" s="70"/>
      <c r="F1" s="71"/>
      <c r="G1" s="72"/>
      <c r="H1" s="72"/>
    </row>
    <row r="2" spans="1:8" x14ac:dyDescent="0.25">
      <c r="A2" s="68"/>
      <c r="B2" s="73" t="s">
        <v>95</v>
      </c>
      <c r="C2" s="61"/>
      <c r="D2" s="70"/>
      <c r="E2" s="70"/>
      <c r="F2" s="74"/>
      <c r="G2" s="75"/>
      <c r="H2" s="76" t="s">
        <v>95</v>
      </c>
    </row>
    <row r="3" spans="1:8" x14ac:dyDescent="0.25">
      <c r="A3" s="68"/>
      <c r="B3" s="77" t="s">
        <v>96</v>
      </c>
      <c r="C3" s="61"/>
      <c r="D3" s="70"/>
      <c r="E3" s="70"/>
      <c r="F3" s="78"/>
      <c r="G3" s="79"/>
      <c r="H3" s="80" t="s">
        <v>96</v>
      </c>
    </row>
    <row r="4" spans="1:8" x14ac:dyDescent="0.25">
      <c r="A4" s="68"/>
      <c r="B4" s="81" t="s">
        <v>97</v>
      </c>
      <c r="C4" s="61"/>
      <c r="D4" s="70"/>
      <c r="E4" s="70"/>
      <c r="F4" s="70"/>
      <c r="H4" s="82" t="s">
        <v>97</v>
      </c>
    </row>
    <row r="5" spans="1:8" x14ac:dyDescent="0.25">
      <c r="A5" s="68"/>
      <c r="B5" s="83"/>
      <c r="C5" s="61"/>
      <c r="D5" s="70"/>
      <c r="E5" s="70"/>
      <c r="F5" s="70"/>
    </row>
    <row r="6" spans="1:8" x14ac:dyDescent="0.25">
      <c r="A6" s="68"/>
      <c r="B6" s="83"/>
      <c r="C6" s="61"/>
      <c r="D6" s="70"/>
      <c r="E6" s="70"/>
      <c r="F6" s="70"/>
    </row>
    <row r="7" spans="1:8" x14ac:dyDescent="0.25">
      <c r="A7" s="68"/>
      <c r="B7" s="83"/>
      <c r="C7" s="61"/>
      <c r="D7" s="70"/>
      <c r="E7" s="70"/>
      <c r="F7" s="70"/>
    </row>
    <row r="8" spans="1:8" x14ac:dyDescent="0.25">
      <c r="A8" s="259" t="s">
        <v>98</v>
      </c>
      <c r="B8" s="260"/>
      <c r="C8" s="260"/>
      <c r="D8" s="260"/>
      <c r="E8" s="260"/>
      <c r="F8" s="260"/>
      <c r="G8" s="260"/>
      <c r="H8" s="260"/>
    </row>
    <row r="9" spans="1:8" x14ac:dyDescent="0.25">
      <c r="A9" s="84"/>
      <c r="B9" s="85"/>
      <c r="C9" s="86"/>
      <c r="D9" s="87"/>
      <c r="E9" s="87"/>
      <c r="F9" s="87"/>
      <c r="G9" s="88"/>
      <c r="H9" s="88"/>
    </row>
    <row r="10" spans="1:8" ht="51" x14ac:dyDescent="0.25">
      <c r="A10" s="84" t="s">
        <v>99</v>
      </c>
      <c r="B10" s="85" t="s">
        <v>125</v>
      </c>
      <c r="C10" s="86"/>
      <c r="D10" s="87"/>
      <c r="E10" s="87"/>
      <c r="F10" s="87"/>
      <c r="G10" s="88"/>
      <c r="H10" s="88"/>
    </row>
    <row r="11" spans="1:8" ht="15.75" thickBot="1" x14ac:dyDescent="0.3">
      <c r="A11" s="89"/>
      <c r="B11" s="85"/>
      <c r="C11" s="86"/>
      <c r="D11" s="87"/>
      <c r="E11" s="87"/>
      <c r="F11" s="87"/>
      <c r="G11" s="88"/>
      <c r="H11" s="88"/>
    </row>
    <row r="12" spans="1:8" x14ac:dyDescent="0.25">
      <c r="A12" s="261" t="s">
        <v>9</v>
      </c>
      <c r="B12" s="263" t="s">
        <v>100</v>
      </c>
      <c r="C12" s="265" t="s">
        <v>101</v>
      </c>
      <c r="D12" s="267" t="s">
        <v>102</v>
      </c>
      <c r="E12" s="267"/>
      <c r="F12" s="267"/>
      <c r="G12" s="268" t="s">
        <v>103</v>
      </c>
      <c r="H12" s="270" t="s">
        <v>17</v>
      </c>
    </row>
    <row r="13" spans="1:8" ht="15.75" thickBot="1" x14ac:dyDescent="0.3">
      <c r="A13" s="262"/>
      <c r="B13" s="264"/>
      <c r="C13" s="266"/>
      <c r="D13" s="90" t="s">
        <v>13</v>
      </c>
      <c r="E13" s="90" t="s">
        <v>14</v>
      </c>
      <c r="F13" s="90" t="s">
        <v>15</v>
      </c>
      <c r="G13" s="269"/>
      <c r="H13" s="271"/>
    </row>
    <row r="14" spans="1:8" x14ac:dyDescent="0.25">
      <c r="A14" s="272" t="s">
        <v>104</v>
      </c>
      <c r="B14" s="273"/>
      <c r="C14" s="273"/>
      <c r="D14" s="273"/>
      <c r="E14" s="273"/>
      <c r="F14" s="273"/>
      <c r="G14" s="273"/>
      <c r="H14" s="274"/>
    </row>
    <row r="15" spans="1:8" ht="30" x14ac:dyDescent="0.25">
      <c r="A15" s="275" t="s">
        <v>105</v>
      </c>
      <c r="B15" s="91" t="s">
        <v>140</v>
      </c>
      <c r="C15" s="92">
        <v>250</v>
      </c>
      <c r="D15" s="93">
        <v>7.5</v>
      </c>
      <c r="E15" s="93">
        <v>11.73</v>
      </c>
      <c r="F15" s="93">
        <v>47.04</v>
      </c>
      <c r="G15" s="92">
        <v>337.8</v>
      </c>
      <c r="H15" s="95" t="s">
        <v>141</v>
      </c>
    </row>
    <row r="16" spans="1:8" x14ac:dyDescent="0.25">
      <c r="A16" s="275"/>
      <c r="B16" s="91" t="s">
        <v>78</v>
      </c>
      <c r="C16" s="92">
        <v>200</v>
      </c>
      <c r="D16" s="93">
        <v>2.84</v>
      </c>
      <c r="E16" s="93">
        <v>2.41</v>
      </c>
      <c r="F16" s="93">
        <v>14.36</v>
      </c>
      <c r="G16" s="92">
        <v>52</v>
      </c>
      <c r="H16" s="95" t="s">
        <v>142</v>
      </c>
    </row>
    <row r="17" spans="1:8" x14ac:dyDescent="0.25">
      <c r="A17" s="275"/>
      <c r="B17" s="91" t="s">
        <v>40</v>
      </c>
      <c r="C17" s="92">
        <v>50</v>
      </c>
      <c r="D17" s="93">
        <v>3.95</v>
      </c>
      <c r="E17" s="93">
        <v>0.5</v>
      </c>
      <c r="F17" s="93">
        <v>24.15</v>
      </c>
      <c r="G17" s="92">
        <v>117.5</v>
      </c>
      <c r="H17" s="95" t="s">
        <v>132</v>
      </c>
    </row>
    <row r="18" spans="1:8" x14ac:dyDescent="0.25">
      <c r="A18" s="275" t="s">
        <v>106</v>
      </c>
      <c r="B18" s="276"/>
      <c r="C18" s="96">
        <f>SUM(C15:C17)</f>
        <v>500</v>
      </c>
      <c r="D18" s="96">
        <f t="shared" ref="D18:G18" si="0">SUM(D15:D17)</f>
        <v>14.29</v>
      </c>
      <c r="E18" s="96">
        <f t="shared" si="0"/>
        <v>14.64</v>
      </c>
      <c r="F18" s="96">
        <f t="shared" si="0"/>
        <v>85.55</v>
      </c>
      <c r="G18" s="96">
        <f t="shared" si="0"/>
        <v>507.3</v>
      </c>
      <c r="H18" s="99"/>
    </row>
    <row r="19" spans="1:8" x14ac:dyDescent="0.25">
      <c r="A19" s="275" t="s">
        <v>107</v>
      </c>
      <c r="B19" s="111" t="s">
        <v>32</v>
      </c>
      <c r="C19" s="112">
        <v>60</v>
      </c>
      <c r="D19" s="113">
        <v>1</v>
      </c>
      <c r="E19" s="112">
        <v>5</v>
      </c>
      <c r="F19" s="112">
        <v>8</v>
      </c>
      <c r="G19" s="112">
        <v>11.3</v>
      </c>
      <c r="H19" s="95" t="s">
        <v>132</v>
      </c>
    </row>
    <row r="20" spans="1:8" x14ac:dyDescent="0.25">
      <c r="A20" s="275"/>
      <c r="B20" s="114" t="s">
        <v>34</v>
      </c>
      <c r="C20" s="112">
        <v>200</v>
      </c>
      <c r="D20" s="113">
        <v>3</v>
      </c>
      <c r="E20" s="112">
        <v>6</v>
      </c>
      <c r="F20" s="112">
        <v>19</v>
      </c>
      <c r="G20" s="112">
        <v>133.13999999999999</v>
      </c>
      <c r="H20" s="95" t="s">
        <v>147</v>
      </c>
    </row>
    <row r="21" spans="1:8" x14ac:dyDescent="0.25">
      <c r="A21" s="275"/>
      <c r="B21" s="115" t="s">
        <v>191</v>
      </c>
      <c r="C21" s="116">
        <v>100</v>
      </c>
      <c r="D21" s="116">
        <v>16.87</v>
      </c>
      <c r="E21" s="116">
        <v>16.37</v>
      </c>
      <c r="F21" s="116">
        <v>4</v>
      </c>
      <c r="G21" s="116">
        <v>232</v>
      </c>
      <c r="H21" s="95" t="s">
        <v>192</v>
      </c>
    </row>
    <row r="22" spans="1:8" x14ac:dyDescent="0.25">
      <c r="A22" s="275"/>
      <c r="B22" s="115" t="s">
        <v>186</v>
      </c>
      <c r="C22" s="116">
        <v>150</v>
      </c>
      <c r="D22" s="116">
        <v>5.9</v>
      </c>
      <c r="E22" s="116">
        <v>7</v>
      </c>
      <c r="F22" s="116">
        <v>40.6</v>
      </c>
      <c r="G22" s="116">
        <v>249.5</v>
      </c>
      <c r="H22" s="95" t="s">
        <v>146</v>
      </c>
    </row>
    <row r="23" spans="1:8" x14ac:dyDescent="0.25">
      <c r="A23" s="275"/>
      <c r="B23" s="115" t="s">
        <v>187</v>
      </c>
      <c r="C23" s="116">
        <v>185</v>
      </c>
      <c r="D23" s="116">
        <v>0</v>
      </c>
      <c r="E23" s="116">
        <v>0</v>
      </c>
      <c r="F23" s="116">
        <v>12</v>
      </c>
      <c r="G23" s="116">
        <v>27.9</v>
      </c>
      <c r="H23" s="95" t="s">
        <v>161</v>
      </c>
    </row>
    <row r="24" spans="1:8" x14ac:dyDescent="0.25">
      <c r="A24" s="275"/>
      <c r="B24" s="117" t="s">
        <v>40</v>
      </c>
      <c r="C24" s="118">
        <v>50</v>
      </c>
      <c r="D24" s="118">
        <v>2</v>
      </c>
      <c r="E24" s="118">
        <v>0</v>
      </c>
      <c r="F24" s="118">
        <v>10</v>
      </c>
      <c r="G24" s="118">
        <v>117</v>
      </c>
      <c r="H24" s="95" t="s">
        <v>132</v>
      </c>
    </row>
    <row r="25" spans="1:8" x14ac:dyDescent="0.25">
      <c r="A25" s="275"/>
      <c r="B25" s="91"/>
      <c r="C25" s="92"/>
      <c r="D25" s="93"/>
      <c r="E25" s="93"/>
      <c r="F25" s="93"/>
      <c r="G25" s="94"/>
      <c r="H25" s="95"/>
    </row>
    <row r="26" spans="1:8" x14ac:dyDescent="0.25">
      <c r="A26" s="275" t="s">
        <v>108</v>
      </c>
      <c r="B26" s="276"/>
      <c r="C26" s="96">
        <f>SUM(C19:C25)</f>
        <v>745</v>
      </c>
      <c r="D26" s="96">
        <f t="shared" ref="D26:G26" si="1">SUM(D19:D25)</f>
        <v>28.770000000000003</v>
      </c>
      <c r="E26" s="96">
        <f t="shared" si="1"/>
        <v>34.370000000000005</v>
      </c>
      <c r="F26" s="96">
        <f t="shared" si="1"/>
        <v>93.6</v>
      </c>
      <c r="G26" s="96">
        <f t="shared" si="1"/>
        <v>770.84</v>
      </c>
      <c r="H26" s="99"/>
    </row>
    <row r="27" spans="1:8" ht="15.75" thickBot="1" x14ac:dyDescent="0.3">
      <c r="A27" s="257" t="s">
        <v>109</v>
      </c>
      <c r="B27" s="258"/>
      <c r="C27" s="100">
        <f>C26+C18</f>
        <v>1245</v>
      </c>
      <c r="D27" s="100">
        <f t="shared" ref="D27:G27" si="2">D26+D18</f>
        <v>43.06</v>
      </c>
      <c r="E27" s="100">
        <f t="shared" si="2"/>
        <v>49.010000000000005</v>
      </c>
      <c r="F27" s="100">
        <f t="shared" si="2"/>
        <v>179.14999999999998</v>
      </c>
      <c r="G27" s="100">
        <f t="shared" si="2"/>
        <v>1278.1400000000001</v>
      </c>
      <c r="H27" s="101"/>
    </row>
    <row r="28" spans="1:8" x14ac:dyDescent="0.25">
      <c r="A28" s="277" t="s">
        <v>110</v>
      </c>
      <c r="B28" s="278"/>
      <c r="C28" s="278"/>
      <c r="D28" s="278"/>
      <c r="E28" s="278"/>
      <c r="F28" s="278"/>
      <c r="G28" s="278"/>
      <c r="H28" s="279"/>
    </row>
    <row r="29" spans="1:8" x14ac:dyDescent="0.25">
      <c r="A29" s="275" t="s">
        <v>105</v>
      </c>
      <c r="B29" s="91" t="s">
        <v>128</v>
      </c>
      <c r="C29" s="92">
        <v>250</v>
      </c>
      <c r="D29" s="93">
        <v>7.5</v>
      </c>
      <c r="E29" s="93">
        <v>11.73</v>
      </c>
      <c r="F29" s="93">
        <v>47.04</v>
      </c>
      <c r="G29" s="92">
        <v>270.8</v>
      </c>
      <c r="H29" s="95" t="s">
        <v>141</v>
      </c>
    </row>
    <row r="30" spans="1:8" x14ac:dyDescent="0.25">
      <c r="A30" s="275"/>
      <c r="B30" s="91" t="s">
        <v>111</v>
      </c>
      <c r="C30" s="92">
        <v>200</v>
      </c>
      <c r="D30" s="93">
        <v>3.16</v>
      </c>
      <c r="E30" s="93">
        <v>2.67</v>
      </c>
      <c r="F30" s="93">
        <v>15.95</v>
      </c>
      <c r="G30" s="92">
        <v>100.6</v>
      </c>
      <c r="H30" s="123">
        <v>379</v>
      </c>
    </row>
    <row r="31" spans="1:8" x14ac:dyDescent="0.25">
      <c r="A31" s="275"/>
      <c r="B31" s="91" t="s">
        <v>40</v>
      </c>
      <c r="C31" s="122">
        <v>50</v>
      </c>
      <c r="D31" s="93">
        <v>3.95</v>
      </c>
      <c r="E31" s="93">
        <v>0.5</v>
      </c>
      <c r="F31" s="93">
        <v>24.15</v>
      </c>
      <c r="G31" s="92">
        <v>117.5</v>
      </c>
      <c r="H31" s="95" t="s">
        <v>132</v>
      </c>
    </row>
    <row r="32" spans="1:8" x14ac:dyDescent="0.25">
      <c r="A32" s="275" t="s">
        <v>106</v>
      </c>
      <c r="B32" s="276"/>
      <c r="C32" s="96">
        <f>SUM(C29:C31)</f>
        <v>500</v>
      </c>
      <c r="D32" s="96">
        <f t="shared" ref="D32:G32" si="3">SUM(D29:D31)</f>
        <v>14.61</v>
      </c>
      <c r="E32" s="96">
        <f t="shared" si="3"/>
        <v>14.9</v>
      </c>
      <c r="F32" s="96">
        <f t="shared" si="3"/>
        <v>87.139999999999986</v>
      </c>
      <c r="G32" s="96">
        <f t="shared" si="3"/>
        <v>488.9</v>
      </c>
      <c r="H32" s="99"/>
    </row>
    <row r="33" spans="1:8" x14ac:dyDescent="0.25">
      <c r="A33" s="275" t="s">
        <v>107</v>
      </c>
      <c r="B33" s="114" t="s">
        <v>43</v>
      </c>
      <c r="C33" s="119">
        <v>60</v>
      </c>
      <c r="D33" s="119">
        <v>1</v>
      </c>
      <c r="E33" s="119">
        <v>3</v>
      </c>
      <c r="F33" s="119">
        <v>5</v>
      </c>
      <c r="G33" s="119">
        <v>46</v>
      </c>
      <c r="H33" s="95" t="s">
        <v>162</v>
      </c>
    </row>
    <row r="34" spans="1:8" x14ac:dyDescent="0.25">
      <c r="A34" s="275"/>
      <c r="B34" s="111" t="s">
        <v>45</v>
      </c>
      <c r="C34" s="119">
        <v>200</v>
      </c>
      <c r="D34" s="119">
        <v>3</v>
      </c>
      <c r="E34" s="119">
        <v>5</v>
      </c>
      <c r="F34" s="119">
        <v>11</v>
      </c>
      <c r="G34" s="119">
        <v>92</v>
      </c>
      <c r="H34" s="95" t="s">
        <v>148</v>
      </c>
    </row>
    <row r="35" spans="1:8" x14ac:dyDescent="0.25">
      <c r="A35" s="275"/>
      <c r="B35" s="115" t="s">
        <v>182</v>
      </c>
      <c r="C35" s="116">
        <v>100</v>
      </c>
      <c r="D35" s="116">
        <v>10.27</v>
      </c>
      <c r="E35" s="116">
        <v>9.8000000000000007</v>
      </c>
      <c r="F35" s="116">
        <v>9.3000000000000007</v>
      </c>
      <c r="G35" s="116">
        <v>255</v>
      </c>
      <c r="H35" s="238" t="s">
        <v>189</v>
      </c>
    </row>
    <row r="36" spans="1:8" x14ac:dyDescent="0.25">
      <c r="A36" s="275"/>
      <c r="B36" s="115" t="s">
        <v>37</v>
      </c>
      <c r="C36" s="116">
        <v>150</v>
      </c>
      <c r="D36" s="116">
        <v>5.4</v>
      </c>
      <c r="E36" s="116">
        <v>4.9000000000000004</v>
      </c>
      <c r="F36" s="116">
        <v>32.799999999999997</v>
      </c>
      <c r="G36" s="116">
        <v>196</v>
      </c>
      <c r="H36" s="95" t="s">
        <v>142</v>
      </c>
    </row>
    <row r="37" spans="1:8" x14ac:dyDescent="0.25">
      <c r="A37" s="275"/>
      <c r="B37" s="115" t="s">
        <v>38</v>
      </c>
      <c r="C37" s="116">
        <v>185</v>
      </c>
      <c r="D37" s="116">
        <v>0</v>
      </c>
      <c r="E37" s="116">
        <v>0</v>
      </c>
      <c r="F37" s="116">
        <v>12</v>
      </c>
      <c r="G37" s="116">
        <v>27.9</v>
      </c>
      <c r="H37" s="95" t="s">
        <v>161</v>
      </c>
    </row>
    <row r="38" spans="1:8" x14ac:dyDescent="0.25">
      <c r="A38" s="275"/>
      <c r="B38" s="117" t="s">
        <v>40</v>
      </c>
      <c r="C38" s="118">
        <v>50</v>
      </c>
      <c r="D38" s="118">
        <v>2</v>
      </c>
      <c r="E38" s="118">
        <v>0</v>
      </c>
      <c r="F38" s="118">
        <v>10</v>
      </c>
      <c r="G38" s="118">
        <v>117</v>
      </c>
      <c r="H38" s="95" t="s">
        <v>132</v>
      </c>
    </row>
    <row r="39" spans="1:8" x14ac:dyDescent="0.25">
      <c r="A39" s="275"/>
      <c r="B39" s="91"/>
      <c r="C39" s="92"/>
      <c r="D39" s="93"/>
      <c r="E39" s="93"/>
      <c r="F39" s="93"/>
      <c r="G39" s="94"/>
      <c r="H39" s="95"/>
    </row>
    <row r="40" spans="1:8" x14ac:dyDescent="0.25">
      <c r="A40" s="275" t="s">
        <v>108</v>
      </c>
      <c r="B40" s="276"/>
      <c r="C40" s="96">
        <f>SUM(C33:C39)</f>
        <v>745</v>
      </c>
      <c r="D40" s="96">
        <f t="shared" ref="D40:G40" si="4">SUM(D33:D39)</f>
        <v>21.67</v>
      </c>
      <c r="E40" s="96">
        <f t="shared" si="4"/>
        <v>22.700000000000003</v>
      </c>
      <c r="F40" s="96">
        <f t="shared" si="4"/>
        <v>80.099999999999994</v>
      </c>
      <c r="G40" s="96">
        <f t="shared" si="4"/>
        <v>733.9</v>
      </c>
      <c r="H40" s="99"/>
    </row>
    <row r="41" spans="1:8" ht="15.75" thickBot="1" x14ac:dyDescent="0.3">
      <c r="A41" s="257" t="s">
        <v>109</v>
      </c>
      <c r="B41" s="258"/>
      <c r="C41" s="100">
        <f>C40+C32</f>
        <v>1245</v>
      </c>
      <c r="D41" s="100">
        <f t="shared" ref="D41:G41" si="5">D40+D32</f>
        <v>36.28</v>
      </c>
      <c r="E41" s="100">
        <f t="shared" si="5"/>
        <v>37.6</v>
      </c>
      <c r="F41" s="100">
        <f t="shared" si="5"/>
        <v>167.23999999999998</v>
      </c>
      <c r="G41" s="100">
        <f t="shared" si="5"/>
        <v>1222.8</v>
      </c>
      <c r="H41" s="101"/>
    </row>
    <row r="42" spans="1:8" x14ac:dyDescent="0.25">
      <c r="A42" s="277" t="s">
        <v>113</v>
      </c>
      <c r="B42" s="278"/>
      <c r="C42" s="278"/>
      <c r="D42" s="278"/>
      <c r="E42" s="278"/>
      <c r="F42" s="278"/>
      <c r="G42" s="278"/>
      <c r="H42" s="279"/>
    </row>
    <row r="43" spans="1:8" x14ac:dyDescent="0.25">
      <c r="A43" s="275" t="s">
        <v>105</v>
      </c>
      <c r="B43" s="91" t="s">
        <v>114</v>
      </c>
      <c r="C43" s="92">
        <v>250</v>
      </c>
      <c r="D43" s="93">
        <v>7.5</v>
      </c>
      <c r="E43" s="93">
        <v>11.73</v>
      </c>
      <c r="F43" s="93">
        <v>47.04</v>
      </c>
      <c r="G43" s="92">
        <v>341.1</v>
      </c>
      <c r="H43" s="95" t="s">
        <v>165</v>
      </c>
    </row>
    <row r="44" spans="1:8" x14ac:dyDescent="0.25">
      <c r="A44" s="275"/>
      <c r="B44" s="91" t="s">
        <v>78</v>
      </c>
      <c r="C44" s="92">
        <v>200</v>
      </c>
      <c r="D44" s="93">
        <v>0</v>
      </c>
      <c r="E44" s="93">
        <v>0</v>
      </c>
      <c r="F44" s="93">
        <v>10.199999999999999</v>
      </c>
      <c r="G44" s="92">
        <v>26.8</v>
      </c>
      <c r="H44" s="95" t="s">
        <v>173</v>
      </c>
    </row>
    <row r="45" spans="1:8" x14ac:dyDescent="0.25">
      <c r="A45" s="275"/>
      <c r="B45" s="91" t="s">
        <v>40</v>
      </c>
      <c r="C45" s="92">
        <v>50</v>
      </c>
      <c r="D45" s="93">
        <v>3.95</v>
      </c>
      <c r="E45" s="93">
        <v>0.5</v>
      </c>
      <c r="F45" s="93">
        <v>24.15</v>
      </c>
      <c r="G45" s="92">
        <v>117</v>
      </c>
      <c r="H45" s="95" t="s">
        <v>132</v>
      </c>
    </row>
    <row r="46" spans="1:8" x14ac:dyDescent="0.25">
      <c r="A46" s="275" t="s">
        <v>106</v>
      </c>
      <c r="B46" s="276"/>
      <c r="C46" s="96">
        <f>SUM(C43:C45)</f>
        <v>500</v>
      </c>
      <c r="D46" s="96">
        <f t="shared" ref="D46:G46" si="6">SUM(D43:D45)</f>
        <v>11.45</v>
      </c>
      <c r="E46" s="96">
        <f t="shared" si="6"/>
        <v>12.23</v>
      </c>
      <c r="F46" s="96">
        <f t="shared" si="6"/>
        <v>81.389999999999986</v>
      </c>
      <c r="G46" s="96">
        <f t="shared" si="6"/>
        <v>484.90000000000003</v>
      </c>
      <c r="H46" s="99"/>
    </row>
    <row r="47" spans="1:8" x14ac:dyDescent="0.25">
      <c r="A47" s="275" t="s">
        <v>107</v>
      </c>
      <c r="B47" s="115" t="s">
        <v>44</v>
      </c>
      <c r="C47" s="116">
        <v>60</v>
      </c>
      <c r="D47" s="116">
        <v>1</v>
      </c>
      <c r="E47" s="116">
        <v>3</v>
      </c>
      <c r="F47" s="116">
        <v>5</v>
      </c>
      <c r="G47" s="116">
        <v>46</v>
      </c>
      <c r="H47" s="95" t="s">
        <v>162</v>
      </c>
    </row>
    <row r="48" spans="1:8" ht="30" x14ac:dyDescent="0.25">
      <c r="A48" s="275"/>
      <c r="B48" s="114" t="s">
        <v>55</v>
      </c>
      <c r="C48" s="112">
        <v>200</v>
      </c>
      <c r="D48" s="112">
        <v>7</v>
      </c>
      <c r="E48" s="112">
        <v>5</v>
      </c>
      <c r="F48" s="112">
        <v>14</v>
      </c>
      <c r="G48" s="112">
        <v>119.6</v>
      </c>
      <c r="H48" s="95" t="s">
        <v>149</v>
      </c>
    </row>
    <row r="49" spans="1:8" x14ac:dyDescent="0.25">
      <c r="A49" s="275"/>
      <c r="B49" s="115" t="s">
        <v>126</v>
      </c>
      <c r="C49" s="116">
        <v>100</v>
      </c>
      <c r="D49" s="116">
        <v>25</v>
      </c>
      <c r="E49" s="116">
        <v>15</v>
      </c>
      <c r="F49" s="116">
        <v>17</v>
      </c>
      <c r="G49" s="116">
        <v>152</v>
      </c>
      <c r="H49" s="95" t="s">
        <v>159</v>
      </c>
    </row>
    <row r="50" spans="1:8" x14ac:dyDescent="0.25">
      <c r="A50" s="275"/>
      <c r="B50" s="115" t="s">
        <v>47</v>
      </c>
      <c r="C50" s="116">
        <v>150</v>
      </c>
      <c r="D50" s="116">
        <v>5</v>
      </c>
      <c r="E50" s="116">
        <v>7</v>
      </c>
      <c r="F50" s="116">
        <v>26</v>
      </c>
      <c r="G50" s="116">
        <v>233.7</v>
      </c>
      <c r="H50" s="95" t="s">
        <v>158</v>
      </c>
    </row>
    <row r="51" spans="1:8" x14ac:dyDescent="0.25">
      <c r="A51" s="275"/>
      <c r="B51" s="115" t="s">
        <v>48</v>
      </c>
      <c r="C51" s="116">
        <v>185</v>
      </c>
      <c r="D51" s="116">
        <v>0</v>
      </c>
      <c r="E51" s="116">
        <v>0</v>
      </c>
      <c r="F51" s="116">
        <v>11</v>
      </c>
      <c r="G51" s="116">
        <v>66</v>
      </c>
      <c r="H51" s="123">
        <v>348</v>
      </c>
    </row>
    <row r="52" spans="1:8" x14ac:dyDescent="0.25">
      <c r="A52" s="275"/>
      <c r="B52" s="117" t="s">
        <v>50</v>
      </c>
      <c r="C52" s="119">
        <v>50</v>
      </c>
      <c r="D52" s="119">
        <v>20</v>
      </c>
      <c r="E52" s="119">
        <v>1</v>
      </c>
      <c r="F52" s="119">
        <v>8</v>
      </c>
      <c r="G52" s="119">
        <v>117</v>
      </c>
      <c r="H52" s="95" t="s">
        <v>132</v>
      </c>
    </row>
    <row r="53" spans="1:8" x14ac:dyDescent="0.25">
      <c r="A53" s="275" t="s">
        <v>108</v>
      </c>
      <c r="B53" s="276"/>
      <c r="C53" s="96">
        <f>SUM(C47:C52)</f>
        <v>745</v>
      </c>
      <c r="D53" s="96">
        <f t="shared" ref="D53:G53" si="7">SUM(D47:D52)</f>
        <v>58</v>
      </c>
      <c r="E53" s="96">
        <f t="shared" si="7"/>
        <v>31</v>
      </c>
      <c r="F53" s="96">
        <f t="shared" si="7"/>
        <v>81</v>
      </c>
      <c r="G53" s="96">
        <f t="shared" si="7"/>
        <v>734.3</v>
      </c>
      <c r="H53" s="99"/>
    </row>
    <row r="54" spans="1:8" ht="15.75" thickBot="1" x14ac:dyDescent="0.3">
      <c r="A54" s="257" t="s">
        <v>109</v>
      </c>
      <c r="B54" s="258"/>
      <c r="C54" s="100">
        <f>C53+C46</f>
        <v>1245</v>
      </c>
      <c r="D54" s="100">
        <f t="shared" ref="D54:G54" si="8">D53+D46</f>
        <v>69.45</v>
      </c>
      <c r="E54" s="100">
        <f t="shared" si="8"/>
        <v>43.230000000000004</v>
      </c>
      <c r="F54" s="100">
        <f t="shared" si="8"/>
        <v>162.38999999999999</v>
      </c>
      <c r="G54" s="100">
        <f t="shared" si="8"/>
        <v>1219.2</v>
      </c>
      <c r="H54" s="101"/>
    </row>
    <row r="55" spans="1:8" x14ac:dyDescent="0.25">
      <c r="A55" s="277" t="s">
        <v>115</v>
      </c>
      <c r="B55" s="278"/>
      <c r="C55" s="278"/>
      <c r="D55" s="278"/>
      <c r="E55" s="278"/>
      <c r="F55" s="278"/>
      <c r="G55" s="278"/>
      <c r="H55" s="279"/>
    </row>
    <row r="56" spans="1:8" ht="30" x14ac:dyDescent="0.25">
      <c r="A56" s="275" t="s">
        <v>105</v>
      </c>
      <c r="B56" s="91" t="s">
        <v>129</v>
      </c>
      <c r="C56" s="92">
        <v>250</v>
      </c>
      <c r="D56" s="93">
        <v>7.5</v>
      </c>
      <c r="E56" s="93">
        <v>11.73</v>
      </c>
      <c r="F56" s="93">
        <v>47.04</v>
      </c>
      <c r="G56" s="92">
        <v>343.63</v>
      </c>
      <c r="H56" s="95" t="s">
        <v>144</v>
      </c>
    </row>
    <row r="57" spans="1:8" x14ac:dyDescent="0.25">
      <c r="A57" s="275"/>
      <c r="B57" s="91" t="s">
        <v>71</v>
      </c>
      <c r="C57" s="92">
        <v>200</v>
      </c>
      <c r="D57" s="93">
        <v>2.84</v>
      </c>
      <c r="E57" s="93">
        <v>2.41</v>
      </c>
      <c r="F57" s="93">
        <v>14.36</v>
      </c>
      <c r="G57" s="92">
        <v>100.6</v>
      </c>
      <c r="H57" s="123">
        <v>379</v>
      </c>
    </row>
    <row r="58" spans="1:8" x14ac:dyDescent="0.25">
      <c r="A58" s="275"/>
      <c r="B58" s="91" t="s">
        <v>40</v>
      </c>
      <c r="C58" s="122">
        <v>50</v>
      </c>
      <c r="D58" s="93">
        <v>3.95</v>
      </c>
      <c r="E58" s="93">
        <v>0.5</v>
      </c>
      <c r="F58" s="93">
        <v>24.15</v>
      </c>
      <c r="G58" s="92">
        <v>117</v>
      </c>
      <c r="H58" s="95" t="s">
        <v>132</v>
      </c>
    </row>
    <row r="59" spans="1:8" x14ac:dyDescent="0.25">
      <c r="A59" s="275" t="s">
        <v>106</v>
      </c>
      <c r="B59" s="276"/>
      <c r="C59" s="96">
        <f>SUM(C56:C58)</f>
        <v>500</v>
      </c>
      <c r="D59" s="96">
        <f t="shared" ref="D59:G59" si="9">SUM(D56:D58)</f>
        <v>14.29</v>
      </c>
      <c r="E59" s="96">
        <f t="shared" si="9"/>
        <v>14.64</v>
      </c>
      <c r="F59" s="96">
        <f t="shared" si="9"/>
        <v>85.55</v>
      </c>
      <c r="G59" s="96">
        <f t="shared" si="9"/>
        <v>561.23</v>
      </c>
      <c r="H59" s="99"/>
    </row>
    <row r="60" spans="1:8" x14ac:dyDescent="0.25">
      <c r="A60" s="275" t="s">
        <v>107</v>
      </c>
      <c r="B60" s="114" t="s">
        <v>66</v>
      </c>
      <c r="C60" s="112">
        <v>60</v>
      </c>
      <c r="D60" s="112">
        <v>0.9</v>
      </c>
      <c r="E60" s="112">
        <v>0.1</v>
      </c>
      <c r="F60" s="112">
        <v>5.2</v>
      </c>
      <c r="G60" s="112">
        <v>25.2</v>
      </c>
      <c r="H60" s="95" t="s">
        <v>164</v>
      </c>
    </row>
    <row r="61" spans="1:8" ht="25.5" x14ac:dyDescent="0.25">
      <c r="A61" s="275"/>
      <c r="B61" s="115" t="s">
        <v>60</v>
      </c>
      <c r="C61" s="116">
        <v>200</v>
      </c>
      <c r="D61" s="116">
        <v>8</v>
      </c>
      <c r="E61" s="116">
        <v>21</v>
      </c>
      <c r="F61" s="116">
        <v>48</v>
      </c>
      <c r="G61" s="116">
        <v>110.36</v>
      </c>
      <c r="H61" s="95" t="s">
        <v>153</v>
      </c>
    </row>
    <row r="62" spans="1:8" ht="15.75" customHeight="1" x14ac:dyDescent="0.25">
      <c r="A62" s="275"/>
      <c r="B62" s="115" t="s">
        <v>37</v>
      </c>
      <c r="C62" s="116">
        <v>150</v>
      </c>
      <c r="D62" s="116">
        <v>5.4</v>
      </c>
      <c r="E62" s="116">
        <v>4.9000000000000004</v>
      </c>
      <c r="F62" s="116">
        <v>32.799999999999997</v>
      </c>
      <c r="G62" s="116">
        <v>196</v>
      </c>
      <c r="H62" s="95" t="s">
        <v>142</v>
      </c>
    </row>
    <row r="63" spans="1:8" x14ac:dyDescent="0.25">
      <c r="A63" s="275"/>
      <c r="B63" s="115" t="s">
        <v>73</v>
      </c>
      <c r="C63" s="116">
        <v>100</v>
      </c>
      <c r="D63" s="116">
        <v>14.4</v>
      </c>
      <c r="E63" s="116">
        <v>3.2</v>
      </c>
      <c r="F63" s="116">
        <v>10.1</v>
      </c>
      <c r="G63" s="116">
        <v>226.4</v>
      </c>
      <c r="H63" s="95" t="s">
        <v>160</v>
      </c>
    </row>
    <row r="64" spans="1:8" x14ac:dyDescent="0.25">
      <c r="A64" s="275"/>
      <c r="B64" s="115" t="s">
        <v>38</v>
      </c>
      <c r="C64" s="116">
        <v>185</v>
      </c>
      <c r="D64" s="116">
        <v>0</v>
      </c>
      <c r="E64" s="116">
        <v>0</v>
      </c>
      <c r="F64" s="116">
        <v>12</v>
      </c>
      <c r="G64" s="116">
        <v>27.9</v>
      </c>
      <c r="H64" s="95" t="s">
        <v>161</v>
      </c>
    </row>
    <row r="65" spans="1:8" x14ac:dyDescent="0.25">
      <c r="A65" s="275"/>
      <c r="B65" s="117" t="s">
        <v>40</v>
      </c>
      <c r="C65" s="118">
        <v>50</v>
      </c>
      <c r="D65" s="118">
        <v>2</v>
      </c>
      <c r="E65" s="118">
        <v>0</v>
      </c>
      <c r="F65" s="118">
        <v>10</v>
      </c>
      <c r="G65" s="118">
        <v>117</v>
      </c>
      <c r="H65" s="95" t="s">
        <v>132</v>
      </c>
    </row>
    <row r="66" spans="1:8" x14ac:dyDescent="0.25">
      <c r="A66" s="275" t="s">
        <v>108</v>
      </c>
      <c r="B66" s="276"/>
      <c r="C66" s="96">
        <f>SUM(C60:C65)</f>
        <v>745</v>
      </c>
      <c r="D66" s="96">
        <f t="shared" ref="D66:G66" si="10">SUM(D60:D65)</f>
        <v>30.700000000000003</v>
      </c>
      <c r="E66" s="96">
        <f t="shared" si="10"/>
        <v>29.2</v>
      </c>
      <c r="F66" s="96">
        <f t="shared" si="10"/>
        <v>118.1</v>
      </c>
      <c r="G66" s="96">
        <f t="shared" si="10"/>
        <v>702.86</v>
      </c>
      <c r="H66" s="99"/>
    </row>
    <row r="67" spans="1:8" ht="15.75" thickBot="1" x14ac:dyDescent="0.3">
      <c r="A67" s="257" t="s">
        <v>109</v>
      </c>
      <c r="B67" s="258"/>
      <c r="C67" s="100">
        <f>C66+C59</f>
        <v>1245</v>
      </c>
      <c r="D67" s="100">
        <f t="shared" ref="D67:G67" si="11">D66+D59</f>
        <v>44.99</v>
      </c>
      <c r="E67" s="100">
        <f t="shared" si="11"/>
        <v>43.84</v>
      </c>
      <c r="F67" s="100">
        <f t="shared" si="11"/>
        <v>203.64999999999998</v>
      </c>
      <c r="G67" s="100">
        <f t="shared" si="11"/>
        <v>1264.0900000000001</v>
      </c>
      <c r="H67" s="101"/>
    </row>
    <row r="68" spans="1:8" x14ac:dyDescent="0.25">
      <c r="A68" s="277" t="s">
        <v>116</v>
      </c>
      <c r="B68" s="278"/>
      <c r="C68" s="278"/>
      <c r="D68" s="278"/>
      <c r="E68" s="278"/>
      <c r="F68" s="278"/>
      <c r="G68" s="278"/>
      <c r="H68" s="279"/>
    </row>
    <row r="69" spans="1:8" x14ac:dyDescent="0.25">
      <c r="A69" s="275" t="s">
        <v>105</v>
      </c>
      <c r="B69" s="91" t="s">
        <v>176</v>
      </c>
      <c r="C69" s="92">
        <v>250</v>
      </c>
      <c r="D69" s="93">
        <v>10.95</v>
      </c>
      <c r="E69" s="93">
        <v>13.95</v>
      </c>
      <c r="F69" s="93">
        <v>51</v>
      </c>
      <c r="G69" s="92">
        <v>373.5</v>
      </c>
      <c r="H69" s="95" t="s">
        <v>143</v>
      </c>
    </row>
    <row r="70" spans="1:8" x14ac:dyDescent="0.25">
      <c r="A70" s="275"/>
      <c r="B70" s="91" t="s">
        <v>78</v>
      </c>
      <c r="C70" s="92">
        <v>200</v>
      </c>
      <c r="D70" s="93">
        <v>0</v>
      </c>
      <c r="E70" s="93">
        <v>0</v>
      </c>
      <c r="F70" s="93">
        <v>10.199999999999999</v>
      </c>
      <c r="G70" s="92">
        <v>26.8</v>
      </c>
      <c r="H70" s="95" t="s">
        <v>173</v>
      </c>
    </row>
    <row r="71" spans="1:8" x14ac:dyDescent="0.25">
      <c r="A71" s="275"/>
      <c r="B71" s="91" t="s">
        <v>40</v>
      </c>
      <c r="C71" s="92">
        <v>50</v>
      </c>
      <c r="D71" s="93">
        <v>3.95</v>
      </c>
      <c r="E71" s="93">
        <v>0.5</v>
      </c>
      <c r="F71" s="93">
        <v>24.15</v>
      </c>
      <c r="G71" s="92">
        <v>117</v>
      </c>
      <c r="H71" s="95" t="s">
        <v>132</v>
      </c>
    </row>
    <row r="72" spans="1:8" ht="15.75" thickBot="1" x14ac:dyDescent="0.3">
      <c r="A72" s="275" t="s">
        <v>106</v>
      </c>
      <c r="B72" s="276"/>
      <c r="C72" s="96">
        <f>SUM(C69:C71)</f>
        <v>500</v>
      </c>
      <c r="D72" s="96">
        <f t="shared" ref="D72:G72" si="12">SUM(D69:D71)</f>
        <v>14.899999999999999</v>
      </c>
      <c r="E72" s="96">
        <f t="shared" si="12"/>
        <v>14.45</v>
      </c>
      <c r="F72" s="96">
        <f t="shared" si="12"/>
        <v>85.35</v>
      </c>
      <c r="G72" s="96">
        <f t="shared" si="12"/>
        <v>517.29999999999995</v>
      </c>
      <c r="H72" s="99"/>
    </row>
    <row r="73" spans="1:8" x14ac:dyDescent="0.25">
      <c r="A73" s="275" t="s">
        <v>107</v>
      </c>
      <c r="B73" s="120" t="s">
        <v>62</v>
      </c>
      <c r="C73" s="121">
        <v>60</v>
      </c>
      <c r="D73" s="121">
        <v>0</v>
      </c>
      <c r="E73" s="121">
        <v>0</v>
      </c>
      <c r="F73" s="121">
        <v>15</v>
      </c>
      <c r="G73" s="121">
        <v>35</v>
      </c>
      <c r="H73" s="95" t="s">
        <v>163</v>
      </c>
    </row>
    <row r="74" spans="1:8" ht="30" x14ac:dyDescent="0.25">
      <c r="A74" s="275"/>
      <c r="B74" s="125" t="s">
        <v>174</v>
      </c>
      <c r="C74" s="112">
        <v>200</v>
      </c>
      <c r="D74" s="112">
        <v>5</v>
      </c>
      <c r="E74" s="112">
        <v>4</v>
      </c>
      <c r="F74" s="112">
        <v>10</v>
      </c>
      <c r="G74" s="112">
        <v>125.52</v>
      </c>
      <c r="H74" s="95" t="s">
        <v>150</v>
      </c>
    </row>
    <row r="75" spans="1:8" x14ac:dyDescent="0.25">
      <c r="A75" s="275"/>
      <c r="B75" s="114" t="s">
        <v>180</v>
      </c>
      <c r="C75" s="112">
        <v>250</v>
      </c>
      <c r="D75" s="112">
        <v>20.9</v>
      </c>
      <c r="E75" s="112">
        <v>21</v>
      </c>
      <c r="F75" s="112">
        <v>17.600000000000001</v>
      </c>
      <c r="G75" s="112">
        <v>385.1</v>
      </c>
      <c r="H75" s="95" t="s">
        <v>157</v>
      </c>
    </row>
    <row r="76" spans="1:8" x14ac:dyDescent="0.25">
      <c r="A76" s="275"/>
      <c r="B76" s="114"/>
      <c r="C76" s="112"/>
      <c r="D76" s="112"/>
      <c r="E76" s="112"/>
      <c r="F76" s="112"/>
      <c r="G76" s="112"/>
      <c r="H76" s="95"/>
    </row>
    <row r="77" spans="1:8" x14ac:dyDescent="0.25">
      <c r="A77" s="275"/>
      <c r="B77" s="115" t="s">
        <v>75</v>
      </c>
      <c r="C77" s="116">
        <v>200</v>
      </c>
      <c r="D77" s="116">
        <v>0</v>
      </c>
      <c r="E77" s="116">
        <v>3</v>
      </c>
      <c r="F77" s="116">
        <v>12</v>
      </c>
      <c r="G77" s="116">
        <v>81</v>
      </c>
      <c r="H77" s="123">
        <v>348</v>
      </c>
    </row>
    <row r="78" spans="1:8" x14ac:dyDescent="0.25">
      <c r="A78" s="275"/>
      <c r="B78" s="117" t="s">
        <v>50</v>
      </c>
      <c r="C78" s="119">
        <v>50</v>
      </c>
      <c r="D78" s="119">
        <v>2</v>
      </c>
      <c r="E78" s="119">
        <v>1</v>
      </c>
      <c r="F78" s="119">
        <v>8</v>
      </c>
      <c r="G78" s="119">
        <v>117</v>
      </c>
      <c r="H78" s="95" t="s">
        <v>132</v>
      </c>
    </row>
    <row r="79" spans="1:8" x14ac:dyDescent="0.25">
      <c r="A79" s="275"/>
      <c r="B79" s="91"/>
      <c r="C79" s="92"/>
      <c r="D79" s="93"/>
      <c r="E79" s="93"/>
      <c r="F79" s="93"/>
      <c r="G79" s="94"/>
      <c r="H79" s="95"/>
    </row>
    <row r="80" spans="1:8" x14ac:dyDescent="0.25">
      <c r="A80" s="275" t="s">
        <v>108</v>
      </c>
      <c r="B80" s="276"/>
      <c r="C80" s="96">
        <f>SUM(C73:C79)</f>
        <v>760</v>
      </c>
      <c r="D80" s="96">
        <f t="shared" ref="D80:G80" si="13">SUM(D73:D79)</f>
        <v>27.9</v>
      </c>
      <c r="E80" s="96">
        <f t="shared" si="13"/>
        <v>29</v>
      </c>
      <c r="F80" s="96">
        <f t="shared" si="13"/>
        <v>62.6</v>
      </c>
      <c r="G80" s="96">
        <f t="shared" si="13"/>
        <v>743.62</v>
      </c>
      <c r="H80" s="99"/>
    </row>
    <row r="81" spans="1:8" ht="15.75" thickBot="1" x14ac:dyDescent="0.3">
      <c r="A81" s="257" t="s">
        <v>109</v>
      </c>
      <c r="B81" s="258"/>
      <c r="C81" s="100">
        <f>C80+C72</f>
        <v>1260</v>
      </c>
      <c r="D81" s="100">
        <f t="shared" ref="D81:G81" si="14">D80+D72</f>
        <v>42.8</v>
      </c>
      <c r="E81" s="100">
        <f t="shared" si="14"/>
        <v>43.45</v>
      </c>
      <c r="F81" s="100">
        <f t="shared" si="14"/>
        <v>147.94999999999999</v>
      </c>
      <c r="G81" s="100">
        <f t="shared" si="14"/>
        <v>1260.92</v>
      </c>
      <c r="H81" s="101"/>
    </row>
    <row r="82" spans="1:8" x14ac:dyDescent="0.25">
      <c r="A82" s="277" t="s">
        <v>117</v>
      </c>
      <c r="B82" s="278"/>
      <c r="C82" s="278"/>
      <c r="D82" s="278"/>
      <c r="E82" s="278"/>
      <c r="F82" s="278"/>
      <c r="G82" s="278"/>
      <c r="H82" s="279"/>
    </row>
    <row r="83" spans="1:8" ht="30" x14ac:dyDescent="0.25">
      <c r="A83" s="275" t="s">
        <v>105</v>
      </c>
      <c r="B83" s="91" t="s">
        <v>130</v>
      </c>
      <c r="C83" s="92">
        <v>255</v>
      </c>
      <c r="D83" s="93">
        <v>7.5</v>
      </c>
      <c r="E83" s="93">
        <v>11.73</v>
      </c>
      <c r="F83" s="93">
        <v>47.04</v>
      </c>
      <c r="G83" s="92">
        <v>265.57</v>
      </c>
      <c r="H83" s="95" t="s">
        <v>131</v>
      </c>
    </row>
    <row r="84" spans="1:8" x14ac:dyDescent="0.25">
      <c r="A84" s="275"/>
      <c r="B84" s="91" t="s">
        <v>145</v>
      </c>
      <c r="C84" s="92">
        <v>75</v>
      </c>
      <c r="D84" s="93">
        <v>9.15</v>
      </c>
      <c r="E84" s="93">
        <v>5.25</v>
      </c>
      <c r="F84" s="93">
        <v>20.100000000000001</v>
      </c>
      <c r="G84" s="92">
        <v>201</v>
      </c>
      <c r="H84" s="123">
        <v>410</v>
      </c>
    </row>
    <row r="85" spans="1:8" x14ac:dyDescent="0.25">
      <c r="A85" s="275"/>
      <c r="B85" s="91" t="s">
        <v>78</v>
      </c>
      <c r="C85" s="92">
        <v>200</v>
      </c>
      <c r="D85" s="93">
        <v>0</v>
      </c>
      <c r="E85" s="93">
        <v>0</v>
      </c>
      <c r="F85" s="93">
        <v>10.199999999999999</v>
      </c>
      <c r="G85" s="92">
        <v>26.8</v>
      </c>
      <c r="H85" s="95" t="s">
        <v>173</v>
      </c>
    </row>
    <row r="86" spans="1:8" x14ac:dyDescent="0.25">
      <c r="A86" s="275"/>
      <c r="B86" s="91"/>
      <c r="C86" s="92"/>
      <c r="D86" s="93"/>
      <c r="E86" s="93"/>
      <c r="F86" s="93"/>
      <c r="G86" s="92"/>
      <c r="H86" s="95"/>
    </row>
    <row r="87" spans="1:8" x14ac:dyDescent="0.25">
      <c r="A87" s="275" t="s">
        <v>106</v>
      </c>
      <c r="B87" s="276"/>
      <c r="C87" s="96">
        <f>SUM(C83:C86)</f>
        <v>530</v>
      </c>
      <c r="D87" s="96">
        <f t="shared" ref="D87:G87" si="15">SUM(D83:D86)</f>
        <v>16.649999999999999</v>
      </c>
      <c r="E87" s="96">
        <f t="shared" si="15"/>
        <v>16.98</v>
      </c>
      <c r="F87" s="96">
        <f t="shared" si="15"/>
        <v>77.34</v>
      </c>
      <c r="G87" s="96">
        <f t="shared" si="15"/>
        <v>493.37</v>
      </c>
      <c r="H87" s="99"/>
    </row>
    <row r="88" spans="1:8" x14ac:dyDescent="0.25">
      <c r="A88" s="275" t="s">
        <v>107</v>
      </c>
      <c r="B88" s="114" t="s">
        <v>32</v>
      </c>
      <c r="C88" s="112">
        <v>60</v>
      </c>
      <c r="D88" s="113">
        <v>1</v>
      </c>
      <c r="E88" s="112">
        <v>5</v>
      </c>
      <c r="F88" s="112">
        <v>8</v>
      </c>
      <c r="G88" s="112">
        <v>11.3</v>
      </c>
      <c r="H88" s="95" t="s">
        <v>132</v>
      </c>
    </row>
    <row r="89" spans="1:8" x14ac:dyDescent="0.25">
      <c r="A89" s="275"/>
      <c r="B89" s="111" t="s">
        <v>72</v>
      </c>
      <c r="C89" s="112">
        <v>200</v>
      </c>
      <c r="D89" s="112">
        <v>4</v>
      </c>
      <c r="E89" s="112">
        <v>7</v>
      </c>
      <c r="F89" s="112">
        <v>15</v>
      </c>
      <c r="G89" s="112">
        <v>150.52000000000001</v>
      </c>
      <c r="H89" s="123">
        <v>95</v>
      </c>
    </row>
    <row r="90" spans="1:8" x14ac:dyDescent="0.25">
      <c r="A90" s="275"/>
      <c r="B90" s="115" t="s">
        <v>181</v>
      </c>
      <c r="C90" s="116">
        <v>200</v>
      </c>
      <c r="D90" s="116">
        <v>14.4</v>
      </c>
      <c r="E90" s="116">
        <v>5.04</v>
      </c>
      <c r="F90" s="116">
        <v>20.8</v>
      </c>
      <c r="G90" s="116">
        <v>350.1</v>
      </c>
      <c r="H90" s="123">
        <v>392</v>
      </c>
    </row>
    <row r="91" spans="1:8" x14ac:dyDescent="0.25">
      <c r="A91" s="275"/>
    </row>
    <row r="92" spans="1:8" x14ac:dyDescent="0.25">
      <c r="A92" s="275"/>
      <c r="B92" s="115" t="s">
        <v>75</v>
      </c>
      <c r="C92" s="116">
        <v>200</v>
      </c>
      <c r="D92" s="116">
        <v>0</v>
      </c>
      <c r="E92" s="116">
        <v>3</v>
      </c>
      <c r="F92" s="116">
        <v>12</v>
      </c>
      <c r="G92" s="116">
        <v>81</v>
      </c>
      <c r="H92" s="123">
        <v>348</v>
      </c>
    </row>
    <row r="93" spans="1:8" x14ac:dyDescent="0.25">
      <c r="A93" s="275"/>
      <c r="B93" s="117" t="s">
        <v>50</v>
      </c>
      <c r="C93" s="119">
        <v>50</v>
      </c>
      <c r="D93" s="119">
        <v>2</v>
      </c>
      <c r="E93" s="119">
        <v>1</v>
      </c>
      <c r="F93" s="119">
        <v>8</v>
      </c>
      <c r="G93" s="119">
        <v>117</v>
      </c>
      <c r="H93" s="95" t="s">
        <v>132</v>
      </c>
    </row>
    <row r="94" spans="1:8" x14ac:dyDescent="0.25">
      <c r="A94" s="275" t="s">
        <v>108</v>
      </c>
      <c r="B94" s="276"/>
      <c r="C94" s="96">
        <f>SUM(C88:C93)</f>
        <v>710</v>
      </c>
      <c r="D94" s="96">
        <f t="shared" ref="D94:G94" si="16">SUM(D88:D93)</f>
        <v>21.4</v>
      </c>
      <c r="E94" s="96">
        <f t="shared" si="16"/>
        <v>21.04</v>
      </c>
      <c r="F94" s="96">
        <f t="shared" si="16"/>
        <v>63.8</v>
      </c>
      <c r="G94" s="96">
        <f t="shared" si="16"/>
        <v>709.92000000000007</v>
      </c>
      <c r="H94" s="99"/>
    </row>
    <row r="95" spans="1:8" ht="15.75" thickBot="1" x14ac:dyDescent="0.3">
      <c r="A95" s="257" t="s">
        <v>109</v>
      </c>
      <c r="B95" s="258"/>
      <c r="C95" s="100">
        <f>C94+C87</f>
        <v>1240</v>
      </c>
      <c r="D95" s="100">
        <f t="shared" ref="D95:G95" si="17">D94+D87</f>
        <v>38.049999999999997</v>
      </c>
      <c r="E95" s="100">
        <f t="shared" si="17"/>
        <v>38.019999999999996</v>
      </c>
      <c r="F95" s="100">
        <f t="shared" si="17"/>
        <v>141.13999999999999</v>
      </c>
      <c r="G95" s="100">
        <f t="shared" si="17"/>
        <v>1203.29</v>
      </c>
      <c r="H95" s="101"/>
    </row>
    <row r="96" spans="1:8" x14ac:dyDescent="0.25">
      <c r="A96" s="277" t="s">
        <v>118</v>
      </c>
      <c r="B96" s="278"/>
      <c r="C96" s="278"/>
      <c r="D96" s="278"/>
      <c r="E96" s="278"/>
      <c r="F96" s="278"/>
      <c r="G96" s="278"/>
      <c r="H96" s="279"/>
    </row>
    <row r="97" spans="1:8" ht="30" x14ac:dyDescent="0.25">
      <c r="A97" s="275" t="s">
        <v>105</v>
      </c>
      <c r="B97" s="91" t="s">
        <v>133</v>
      </c>
      <c r="C97" s="92">
        <v>300</v>
      </c>
      <c r="D97" s="93">
        <v>9.1</v>
      </c>
      <c r="E97" s="93">
        <v>7.56</v>
      </c>
      <c r="F97" s="93">
        <v>29.7</v>
      </c>
      <c r="G97" s="92">
        <v>223.7</v>
      </c>
      <c r="H97" s="95" t="s">
        <v>134</v>
      </c>
    </row>
    <row r="98" spans="1:8" x14ac:dyDescent="0.25">
      <c r="A98" s="275"/>
      <c r="B98" s="91" t="s">
        <v>21</v>
      </c>
      <c r="C98" s="92">
        <v>50</v>
      </c>
      <c r="D98" s="93">
        <v>0.04</v>
      </c>
      <c r="E98" s="93">
        <v>3.62</v>
      </c>
      <c r="F98" s="93">
        <v>0.06</v>
      </c>
      <c r="G98" s="92">
        <v>157</v>
      </c>
      <c r="H98" s="123">
        <v>2</v>
      </c>
    </row>
    <row r="99" spans="1:8" x14ac:dyDescent="0.25">
      <c r="A99" s="275"/>
      <c r="B99" s="91" t="s">
        <v>119</v>
      </c>
      <c r="C99" s="92">
        <v>200</v>
      </c>
      <c r="D99" s="93">
        <v>0.12</v>
      </c>
      <c r="E99" s="93">
        <v>0.02</v>
      </c>
      <c r="F99" s="93">
        <v>10.199999999999999</v>
      </c>
      <c r="G99" s="92">
        <v>118.6</v>
      </c>
      <c r="H99" s="123">
        <v>382</v>
      </c>
    </row>
    <row r="100" spans="1:8" x14ac:dyDescent="0.25">
      <c r="A100" s="275" t="s">
        <v>106</v>
      </c>
      <c r="B100" s="276"/>
      <c r="C100" s="96">
        <f>SUM(C97:C99)</f>
        <v>550</v>
      </c>
      <c r="D100" s="96">
        <f t="shared" ref="D100:G100" si="18">SUM(D97:D99)</f>
        <v>9.259999999999998</v>
      </c>
      <c r="E100" s="96">
        <f t="shared" si="18"/>
        <v>11.2</v>
      </c>
      <c r="F100" s="96">
        <f t="shared" si="18"/>
        <v>39.959999999999994</v>
      </c>
      <c r="G100" s="96">
        <f t="shared" si="18"/>
        <v>499.29999999999995</v>
      </c>
      <c r="H100" s="99"/>
    </row>
    <row r="101" spans="1:8" ht="25.5" x14ac:dyDescent="0.25">
      <c r="A101" s="275" t="s">
        <v>107</v>
      </c>
      <c r="B101" s="115" t="s">
        <v>54</v>
      </c>
      <c r="C101" s="116">
        <v>60</v>
      </c>
      <c r="D101" s="116">
        <v>1.6</v>
      </c>
      <c r="E101" s="116">
        <v>4.0999999999999996</v>
      </c>
      <c r="F101" s="116">
        <v>1.6</v>
      </c>
      <c r="G101" s="116">
        <v>81.5</v>
      </c>
      <c r="H101" s="95" t="s">
        <v>152</v>
      </c>
    </row>
    <row r="102" spans="1:8" x14ac:dyDescent="0.25">
      <c r="A102" s="275"/>
      <c r="B102" s="115" t="s">
        <v>151</v>
      </c>
      <c r="C102" s="116">
        <v>200</v>
      </c>
      <c r="D102" s="116">
        <v>5.78</v>
      </c>
      <c r="E102" s="116">
        <v>4.0999999999999996</v>
      </c>
      <c r="F102" s="116">
        <v>17.829999999999998</v>
      </c>
      <c r="G102" s="116">
        <v>92.2</v>
      </c>
      <c r="H102" s="95" t="s">
        <v>154</v>
      </c>
    </row>
    <row r="103" spans="1:8" x14ac:dyDescent="0.25">
      <c r="A103" s="275"/>
      <c r="B103" s="115" t="s">
        <v>74</v>
      </c>
      <c r="C103" s="116">
        <v>150</v>
      </c>
      <c r="D103" s="116">
        <v>14.5</v>
      </c>
      <c r="E103" s="116">
        <v>1.3</v>
      </c>
      <c r="F103" s="116">
        <v>33.799999999999997</v>
      </c>
      <c r="G103" s="116">
        <v>204.8</v>
      </c>
      <c r="H103" s="238" t="s">
        <v>156</v>
      </c>
    </row>
    <row r="104" spans="1:8" x14ac:dyDescent="0.25">
      <c r="A104" s="275"/>
      <c r="B104" s="115" t="s">
        <v>73</v>
      </c>
      <c r="C104" s="116">
        <v>100</v>
      </c>
      <c r="D104" s="116">
        <v>14.4</v>
      </c>
      <c r="E104" s="116">
        <v>3.2</v>
      </c>
      <c r="F104" s="116">
        <v>10.1</v>
      </c>
      <c r="G104" s="116">
        <v>126.4</v>
      </c>
      <c r="H104" s="95" t="s">
        <v>160</v>
      </c>
    </row>
    <row r="105" spans="1:8" x14ac:dyDescent="0.25">
      <c r="A105" s="275"/>
      <c r="B105" s="115" t="s">
        <v>81</v>
      </c>
      <c r="C105" s="116">
        <v>200</v>
      </c>
      <c r="D105" s="116">
        <v>0</v>
      </c>
      <c r="E105" s="116">
        <v>0</v>
      </c>
      <c r="F105" s="116">
        <v>22</v>
      </c>
      <c r="G105" s="116">
        <v>88</v>
      </c>
      <c r="H105" s="123">
        <v>342</v>
      </c>
    </row>
    <row r="106" spans="1:8" x14ac:dyDescent="0.25">
      <c r="A106" s="275"/>
      <c r="B106" s="117" t="s">
        <v>50</v>
      </c>
      <c r="C106" s="119">
        <v>50</v>
      </c>
      <c r="D106" s="119">
        <v>2</v>
      </c>
      <c r="E106" s="119">
        <v>1</v>
      </c>
      <c r="F106" s="119">
        <v>8</v>
      </c>
      <c r="G106" s="119">
        <v>117</v>
      </c>
      <c r="H106" s="95" t="s">
        <v>132</v>
      </c>
    </row>
    <row r="107" spans="1:8" x14ac:dyDescent="0.25">
      <c r="A107" s="275" t="s">
        <v>108</v>
      </c>
      <c r="B107" s="276"/>
      <c r="C107" s="96">
        <f>SUM(C101:C106)</f>
        <v>760</v>
      </c>
      <c r="D107" s="96">
        <f t="shared" ref="D107:G107" si="19">SUM(D101:D106)</f>
        <v>38.28</v>
      </c>
      <c r="E107" s="96">
        <f t="shared" si="19"/>
        <v>13.7</v>
      </c>
      <c r="F107" s="96">
        <f t="shared" si="19"/>
        <v>93.33</v>
      </c>
      <c r="G107" s="96">
        <f t="shared" si="19"/>
        <v>709.9</v>
      </c>
      <c r="H107" s="99"/>
    </row>
    <row r="108" spans="1:8" ht="15.75" thickBot="1" x14ac:dyDescent="0.3">
      <c r="A108" s="257" t="s">
        <v>109</v>
      </c>
      <c r="B108" s="258"/>
      <c r="C108" s="100">
        <f>C107+C100</f>
        <v>1310</v>
      </c>
      <c r="D108" s="100">
        <f t="shared" ref="D108:G108" si="20">D107+D100</f>
        <v>47.54</v>
      </c>
      <c r="E108" s="100">
        <f t="shared" si="20"/>
        <v>24.9</v>
      </c>
      <c r="F108" s="100">
        <f t="shared" si="20"/>
        <v>133.29</v>
      </c>
      <c r="G108" s="100">
        <f t="shared" si="20"/>
        <v>1209.1999999999998</v>
      </c>
      <c r="H108" s="101"/>
    </row>
    <row r="109" spans="1:8" x14ac:dyDescent="0.25">
      <c r="A109" s="277" t="s">
        <v>120</v>
      </c>
      <c r="B109" s="278"/>
      <c r="C109" s="278"/>
      <c r="D109" s="278"/>
      <c r="E109" s="278"/>
      <c r="F109" s="278"/>
      <c r="G109" s="278"/>
      <c r="H109" s="279"/>
    </row>
    <row r="110" spans="1:8" ht="30" x14ac:dyDescent="0.25">
      <c r="A110" s="275" t="s">
        <v>105</v>
      </c>
      <c r="B110" s="91" t="s">
        <v>177</v>
      </c>
      <c r="C110" s="92">
        <v>250</v>
      </c>
      <c r="D110" s="93">
        <v>7.5</v>
      </c>
      <c r="E110" s="93">
        <v>11.73</v>
      </c>
      <c r="F110" s="93">
        <v>47.04</v>
      </c>
      <c r="G110" s="92">
        <v>280.66000000000003</v>
      </c>
      <c r="H110" s="95" t="s">
        <v>135</v>
      </c>
    </row>
    <row r="111" spans="1:8" x14ac:dyDescent="0.25">
      <c r="A111" s="275"/>
      <c r="B111" s="91" t="s">
        <v>111</v>
      </c>
      <c r="C111" s="92">
        <v>200</v>
      </c>
      <c r="D111" s="93">
        <v>0</v>
      </c>
      <c r="E111" s="93">
        <v>0</v>
      </c>
      <c r="F111" s="93">
        <v>10.199999999999999</v>
      </c>
      <c r="G111" s="92">
        <v>100.6</v>
      </c>
      <c r="H111" s="95" t="s">
        <v>112</v>
      </c>
    </row>
    <row r="112" spans="1:8" x14ac:dyDescent="0.25">
      <c r="A112" s="275"/>
      <c r="B112" s="91" t="s">
        <v>40</v>
      </c>
      <c r="C112" s="92">
        <v>50</v>
      </c>
      <c r="D112" s="93">
        <v>3.95</v>
      </c>
      <c r="E112" s="93">
        <v>0.5</v>
      </c>
      <c r="F112" s="93">
        <v>24.15</v>
      </c>
      <c r="G112" s="92">
        <v>117.5</v>
      </c>
      <c r="H112" s="95" t="s">
        <v>132</v>
      </c>
    </row>
    <row r="113" spans="1:8" ht="15.75" thickBot="1" x14ac:dyDescent="0.3">
      <c r="A113" s="275" t="s">
        <v>106</v>
      </c>
      <c r="B113" s="276"/>
      <c r="C113" s="96">
        <f>SUM(C110:C112)</f>
        <v>500</v>
      </c>
      <c r="D113" s="96">
        <f t="shared" ref="D113:G113" si="21">SUM(D110:D112)</f>
        <v>11.45</v>
      </c>
      <c r="E113" s="96">
        <f t="shared" si="21"/>
        <v>12.23</v>
      </c>
      <c r="F113" s="96">
        <f t="shared" si="21"/>
        <v>81.389999999999986</v>
      </c>
      <c r="G113" s="96">
        <f t="shared" si="21"/>
        <v>498.76</v>
      </c>
      <c r="H113" s="99"/>
    </row>
    <row r="114" spans="1:8" x14ac:dyDescent="0.25">
      <c r="A114" s="275" t="s">
        <v>107</v>
      </c>
      <c r="B114" s="120" t="s">
        <v>62</v>
      </c>
      <c r="C114" s="121">
        <v>60</v>
      </c>
      <c r="D114" s="121">
        <v>0</v>
      </c>
      <c r="E114" s="121">
        <v>0</v>
      </c>
      <c r="F114" s="121">
        <v>15</v>
      </c>
      <c r="G114" s="121">
        <v>35</v>
      </c>
      <c r="H114" s="95" t="s">
        <v>163</v>
      </c>
    </row>
    <row r="115" spans="1:8" ht="30" x14ac:dyDescent="0.25">
      <c r="A115" s="275"/>
      <c r="B115" s="125" t="s">
        <v>174</v>
      </c>
      <c r="C115" s="112">
        <v>200</v>
      </c>
      <c r="D115" s="112">
        <v>5</v>
      </c>
      <c r="E115" s="112">
        <v>4</v>
      </c>
      <c r="F115" s="112">
        <v>10</v>
      </c>
      <c r="G115" s="112">
        <v>125.52</v>
      </c>
      <c r="H115" s="95" t="s">
        <v>150</v>
      </c>
    </row>
    <row r="116" spans="1:8" x14ac:dyDescent="0.25">
      <c r="A116" s="275"/>
      <c r="B116" s="115" t="s">
        <v>77</v>
      </c>
      <c r="C116" s="116">
        <v>250</v>
      </c>
      <c r="D116" s="116">
        <v>27</v>
      </c>
      <c r="E116" s="116">
        <v>8</v>
      </c>
      <c r="F116" s="116">
        <v>53</v>
      </c>
      <c r="G116" s="116">
        <v>385.7</v>
      </c>
      <c r="H116" s="95" t="s">
        <v>155</v>
      </c>
    </row>
    <row r="117" spans="1:8" x14ac:dyDescent="0.25">
      <c r="A117" s="275"/>
      <c r="B117" s="115"/>
      <c r="C117" s="116"/>
      <c r="D117" s="116"/>
      <c r="E117" s="116"/>
      <c r="F117" s="116"/>
      <c r="G117" s="116"/>
      <c r="H117" s="95"/>
    </row>
    <row r="118" spans="1:8" x14ac:dyDescent="0.25">
      <c r="A118" s="275"/>
      <c r="B118" s="115" t="s">
        <v>78</v>
      </c>
      <c r="C118" s="116">
        <v>180</v>
      </c>
      <c r="D118" s="116">
        <v>0</v>
      </c>
      <c r="E118" s="116">
        <v>0</v>
      </c>
      <c r="F118" s="116">
        <v>11</v>
      </c>
      <c r="G118" s="116">
        <v>53</v>
      </c>
      <c r="H118" s="123">
        <v>376</v>
      </c>
    </row>
    <row r="119" spans="1:8" x14ac:dyDescent="0.25">
      <c r="A119" s="275"/>
      <c r="B119" s="117" t="s">
        <v>50</v>
      </c>
      <c r="C119" s="119">
        <v>50</v>
      </c>
      <c r="D119" s="119">
        <v>2</v>
      </c>
      <c r="E119" s="119">
        <v>1</v>
      </c>
      <c r="F119" s="119">
        <v>8</v>
      </c>
      <c r="G119" s="119">
        <v>117</v>
      </c>
      <c r="H119" s="95" t="s">
        <v>132</v>
      </c>
    </row>
    <row r="120" spans="1:8" x14ac:dyDescent="0.25">
      <c r="A120" s="275" t="s">
        <v>108</v>
      </c>
      <c r="B120" s="276"/>
      <c r="C120" s="96">
        <f>SUM(C114:C119)</f>
        <v>740</v>
      </c>
      <c r="D120" s="96">
        <f t="shared" ref="D120:G120" si="22">SUM(D114:D119)</f>
        <v>34</v>
      </c>
      <c r="E120" s="96">
        <f t="shared" si="22"/>
        <v>13</v>
      </c>
      <c r="F120" s="96">
        <f t="shared" si="22"/>
        <v>97</v>
      </c>
      <c r="G120" s="96">
        <f t="shared" si="22"/>
        <v>716.22</v>
      </c>
      <c r="H120" s="99"/>
    </row>
    <row r="121" spans="1:8" ht="15.75" thickBot="1" x14ac:dyDescent="0.3">
      <c r="A121" s="257" t="s">
        <v>109</v>
      </c>
      <c r="B121" s="258"/>
      <c r="C121" s="100">
        <f>C120+C113</f>
        <v>1240</v>
      </c>
      <c r="D121" s="100">
        <f t="shared" ref="D121:G121" si="23">D120+D113</f>
        <v>45.45</v>
      </c>
      <c r="E121" s="100">
        <f t="shared" si="23"/>
        <v>25.23</v>
      </c>
      <c r="F121" s="100">
        <f t="shared" si="23"/>
        <v>178.39</v>
      </c>
      <c r="G121" s="100">
        <f t="shared" si="23"/>
        <v>1214.98</v>
      </c>
      <c r="H121" s="101"/>
    </row>
    <row r="122" spans="1:8" x14ac:dyDescent="0.25">
      <c r="A122" s="277" t="s">
        <v>121</v>
      </c>
      <c r="B122" s="278"/>
      <c r="C122" s="278"/>
      <c r="D122" s="278"/>
      <c r="E122" s="278"/>
      <c r="F122" s="278"/>
      <c r="G122" s="278"/>
      <c r="H122" s="279"/>
    </row>
    <row r="123" spans="1:8" ht="30" x14ac:dyDescent="0.25">
      <c r="A123" s="275" t="s">
        <v>105</v>
      </c>
      <c r="B123" s="91" t="s">
        <v>136</v>
      </c>
      <c r="C123" s="92">
        <v>250</v>
      </c>
      <c r="D123" s="93">
        <v>7.5</v>
      </c>
      <c r="E123" s="93">
        <v>11.73</v>
      </c>
      <c r="F123" s="93">
        <v>47.04</v>
      </c>
      <c r="G123" s="92">
        <v>341.25</v>
      </c>
      <c r="H123" s="95" t="s">
        <v>137</v>
      </c>
    </row>
    <row r="124" spans="1:8" x14ac:dyDescent="0.25">
      <c r="A124" s="275"/>
      <c r="B124" s="91" t="s">
        <v>38</v>
      </c>
      <c r="C124" s="92">
        <v>200</v>
      </c>
      <c r="D124" s="93">
        <v>2.66</v>
      </c>
      <c r="E124" s="93">
        <v>2.34</v>
      </c>
      <c r="F124" s="93">
        <v>14.31</v>
      </c>
      <c r="G124" s="92">
        <v>56</v>
      </c>
      <c r="H124" s="95" t="s">
        <v>138</v>
      </c>
    </row>
    <row r="125" spans="1:8" x14ac:dyDescent="0.25">
      <c r="A125" s="275"/>
      <c r="B125" s="91" t="s">
        <v>40</v>
      </c>
      <c r="C125" s="92">
        <v>50</v>
      </c>
      <c r="D125" s="93">
        <v>3.95</v>
      </c>
      <c r="E125" s="93">
        <v>0.5</v>
      </c>
      <c r="F125" s="93">
        <v>24.15</v>
      </c>
      <c r="G125" s="92">
        <v>117.5</v>
      </c>
      <c r="H125" s="95" t="s">
        <v>132</v>
      </c>
    </row>
    <row r="126" spans="1:8" x14ac:dyDescent="0.25">
      <c r="A126" s="275" t="s">
        <v>106</v>
      </c>
      <c r="B126" s="276"/>
      <c r="C126" s="96">
        <f>SUM(C123:C125)</f>
        <v>500</v>
      </c>
      <c r="D126" s="96">
        <f t="shared" ref="D126:G126" si="24">SUM(D123:D125)</f>
        <v>14.11</v>
      </c>
      <c r="E126" s="96">
        <f t="shared" si="24"/>
        <v>14.57</v>
      </c>
      <c r="F126" s="96">
        <f t="shared" si="24"/>
        <v>85.5</v>
      </c>
      <c r="G126" s="96">
        <f t="shared" si="24"/>
        <v>514.75</v>
      </c>
      <c r="H126" s="99"/>
    </row>
    <row r="127" spans="1:8" x14ac:dyDescent="0.25">
      <c r="A127" s="275" t="s">
        <v>107</v>
      </c>
      <c r="B127" s="115" t="s">
        <v>44</v>
      </c>
      <c r="C127" s="116">
        <v>60</v>
      </c>
      <c r="D127" s="116">
        <v>1</v>
      </c>
      <c r="E127" s="116">
        <v>3</v>
      </c>
      <c r="F127" s="116">
        <v>5</v>
      </c>
      <c r="G127" s="116">
        <v>46</v>
      </c>
      <c r="H127" s="95" t="s">
        <v>162</v>
      </c>
    </row>
    <row r="128" spans="1:8" x14ac:dyDescent="0.25">
      <c r="A128" s="275"/>
      <c r="B128" s="115" t="s">
        <v>85</v>
      </c>
      <c r="C128" s="116">
        <v>200</v>
      </c>
      <c r="D128" s="116">
        <v>4</v>
      </c>
      <c r="E128" s="116">
        <v>7</v>
      </c>
      <c r="F128" s="116">
        <v>17</v>
      </c>
      <c r="G128" s="116">
        <v>169.3</v>
      </c>
      <c r="H128" s="123">
        <v>113</v>
      </c>
    </row>
    <row r="129" spans="1:8" x14ac:dyDescent="0.25">
      <c r="A129" s="275"/>
      <c r="B129" s="239" t="s">
        <v>194</v>
      </c>
      <c r="C129" s="116">
        <v>100</v>
      </c>
      <c r="D129" s="116">
        <v>10.27</v>
      </c>
      <c r="E129" s="116">
        <v>9.8000000000000007</v>
      </c>
      <c r="F129" s="116">
        <v>9.3000000000000007</v>
      </c>
      <c r="G129" s="116">
        <v>255</v>
      </c>
      <c r="H129" s="238" t="s">
        <v>195</v>
      </c>
    </row>
    <row r="130" spans="1:8" x14ac:dyDescent="0.25">
      <c r="A130" s="275"/>
      <c r="B130" s="115" t="s">
        <v>183</v>
      </c>
      <c r="C130" s="116">
        <v>150</v>
      </c>
      <c r="D130" s="116">
        <v>3.1</v>
      </c>
      <c r="E130" s="116">
        <v>5.3</v>
      </c>
      <c r="F130" s="116">
        <v>19.8</v>
      </c>
      <c r="G130" s="116">
        <v>139.4</v>
      </c>
      <c r="H130" s="238" t="s">
        <v>188</v>
      </c>
    </row>
    <row r="131" spans="1:8" x14ac:dyDescent="0.25">
      <c r="A131" s="275"/>
      <c r="B131" s="115" t="s">
        <v>38</v>
      </c>
      <c r="C131" s="116">
        <v>185</v>
      </c>
      <c r="D131" s="116">
        <v>0</v>
      </c>
      <c r="E131" s="116">
        <v>0</v>
      </c>
      <c r="F131" s="116">
        <v>12</v>
      </c>
      <c r="G131" s="116">
        <v>27.9</v>
      </c>
      <c r="H131" s="95" t="s">
        <v>161</v>
      </c>
    </row>
    <row r="132" spans="1:8" x14ac:dyDescent="0.25">
      <c r="A132" s="275"/>
      <c r="B132" s="117" t="s">
        <v>40</v>
      </c>
      <c r="C132" s="118">
        <v>50</v>
      </c>
      <c r="D132" s="118">
        <v>2</v>
      </c>
      <c r="E132" s="118">
        <v>0</v>
      </c>
      <c r="F132" s="118">
        <v>10</v>
      </c>
      <c r="G132" s="118">
        <v>117</v>
      </c>
      <c r="H132" s="95" t="s">
        <v>132</v>
      </c>
    </row>
    <row r="133" spans="1:8" x14ac:dyDescent="0.25">
      <c r="A133" s="275" t="s">
        <v>108</v>
      </c>
      <c r="B133" s="276"/>
      <c r="C133" s="96">
        <f>SUM(C127:C132)</f>
        <v>745</v>
      </c>
      <c r="D133" s="96">
        <f t="shared" ref="D133:G133" si="25">SUM(D127:D132)</f>
        <v>20.37</v>
      </c>
      <c r="E133" s="96">
        <f t="shared" si="25"/>
        <v>25.1</v>
      </c>
      <c r="F133" s="96">
        <f t="shared" si="25"/>
        <v>73.099999999999994</v>
      </c>
      <c r="G133" s="96">
        <f t="shared" si="25"/>
        <v>754.6</v>
      </c>
      <c r="H133" s="99"/>
    </row>
    <row r="134" spans="1:8" ht="15.75" thickBot="1" x14ac:dyDescent="0.3">
      <c r="A134" s="257" t="s">
        <v>109</v>
      </c>
      <c r="B134" s="258"/>
      <c r="C134" s="100">
        <f>C133+C126</f>
        <v>1245</v>
      </c>
      <c r="D134" s="100">
        <f t="shared" ref="D134:G134" si="26">D133+D126</f>
        <v>34.480000000000004</v>
      </c>
      <c r="E134" s="100">
        <f t="shared" si="26"/>
        <v>39.67</v>
      </c>
      <c r="F134" s="100">
        <f t="shared" si="26"/>
        <v>158.6</v>
      </c>
      <c r="G134" s="100">
        <f t="shared" si="26"/>
        <v>1269.3499999999999</v>
      </c>
      <c r="H134" s="101"/>
    </row>
    <row r="135" spans="1:8" x14ac:dyDescent="0.25">
      <c r="A135" s="277" t="s">
        <v>122</v>
      </c>
      <c r="B135" s="278"/>
      <c r="C135" s="278"/>
      <c r="D135" s="278"/>
      <c r="E135" s="278"/>
      <c r="F135" s="278"/>
      <c r="G135" s="278"/>
      <c r="H135" s="279"/>
    </row>
    <row r="136" spans="1:8" ht="30" x14ac:dyDescent="0.25">
      <c r="A136" s="275" t="s">
        <v>105</v>
      </c>
      <c r="B136" s="91" t="s">
        <v>139</v>
      </c>
      <c r="C136" s="92">
        <v>300</v>
      </c>
      <c r="D136" s="93">
        <v>7.5</v>
      </c>
      <c r="E136" s="93">
        <v>11.73</v>
      </c>
      <c r="F136" s="93">
        <v>47.04</v>
      </c>
      <c r="G136" s="92">
        <v>253.35</v>
      </c>
      <c r="H136" s="95" t="s">
        <v>172</v>
      </c>
    </row>
    <row r="137" spans="1:8" x14ac:dyDescent="0.25">
      <c r="A137" s="275"/>
      <c r="B137" s="91" t="s">
        <v>71</v>
      </c>
      <c r="C137" s="92">
        <v>200</v>
      </c>
      <c r="D137" s="93">
        <v>0</v>
      </c>
      <c r="E137" s="93">
        <v>0</v>
      </c>
      <c r="F137" s="93">
        <v>10.199999999999999</v>
      </c>
      <c r="G137" s="92">
        <v>100.6</v>
      </c>
      <c r="H137" s="123">
        <v>379</v>
      </c>
    </row>
    <row r="138" spans="1:8" x14ac:dyDescent="0.25">
      <c r="A138" s="275"/>
      <c r="B138" s="91" t="s">
        <v>40</v>
      </c>
      <c r="C138" s="122">
        <v>50</v>
      </c>
      <c r="D138" s="93">
        <v>3.95</v>
      </c>
      <c r="E138" s="93">
        <v>0.5</v>
      </c>
      <c r="F138" s="93">
        <v>24.15</v>
      </c>
      <c r="G138" s="92">
        <v>117.5</v>
      </c>
      <c r="H138" s="95" t="s">
        <v>132</v>
      </c>
    </row>
    <row r="139" spans="1:8" ht="15.75" thickBot="1" x14ac:dyDescent="0.3">
      <c r="A139" s="275" t="s">
        <v>106</v>
      </c>
      <c r="B139" s="276"/>
      <c r="C139" s="96">
        <f>SUM(C136:C138)</f>
        <v>550</v>
      </c>
      <c r="D139" s="96">
        <f t="shared" ref="D139:G139" si="27">SUM(D136:D138)</f>
        <v>11.45</v>
      </c>
      <c r="E139" s="96">
        <f t="shared" si="27"/>
        <v>12.23</v>
      </c>
      <c r="F139" s="96">
        <f t="shared" si="27"/>
        <v>81.389999999999986</v>
      </c>
      <c r="G139" s="96">
        <f t="shared" si="27"/>
        <v>471.45</v>
      </c>
      <c r="H139" s="99"/>
    </row>
    <row r="140" spans="1:8" ht="25.5" x14ac:dyDescent="0.25">
      <c r="A140" s="275" t="s">
        <v>107</v>
      </c>
      <c r="B140" s="120" t="s">
        <v>184</v>
      </c>
      <c r="C140" s="121">
        <v>60</v>
      </c>
      <c r="D140" s="116">
        <v>1.6</v>
      </c>
      <c r="E140" s="116">
        <v>4.0999999999999996</v>
      </c>
      <c r="F140" s="116">
        <v>1.6</v>
      </c>
      <c r="G140" s="116">
        <v>81.5</v>
      </c>
      <c r="H140" s="95" t="s">
        <v>152</v>
      </c>
    </row>
    <row r="141" spans="1:8" x14ac:dyDescent="0.25">
      <c r="A141" s="275"/>
      <c r="B141" s="239" t="s">
        <v>63</v>
      </c>
      <c r="C141" s="116">
        <v>200</v>
      </c>
      <c r="D141" s="116">
        <v>6.08</v>
      </c>
      <c r="E141" s="116">
        <v>5.82</v>
      </c>
      <c r="F141" s="116">
        <v>12.7</v>
      </c>
      <c r="G141" s="116">
        <v>151.1</v>
      </c>
      <c r="H141" s="95" t="s">
        <v>196</v>
      </c>
    </row>
    <row r="142" spans="1:8" x14ac:dyDescent="0.25">
      <c r="A142" s="275"/>
      <c r="B142" s="115" t="s">
        <v>185</v>
      </c>
      <c r="C142" s="116">
        <v>100</v>
      </c>
      <c r="D142" s="116">
        <v>12.9</v>
      </c>
      <c r="E142" s="116">
        <v>4</v>
      </c>
      <c r="F142" s="116">
        <v>6.1</v>
      </c>
      <c r="G142" s="116">
        <v>112.2</v>
      </c>
      <c r="H142" s="238" t="s">
        <v>190</v>
      </c>
    </row>
    <row r="143" spans="1:8" x14ac:dyDescent="0.25">
      <c r="A143" s="275"/>
      <c r="B143" s="115" t="s">
        <v>37</v>
      </c>
      <c r="C143" s="116">
        <v>150</v>
      </c>
      <c r="D143" s="116">
        <v>5.4</v>
      </c>
      <c r="E143" s="116">
        <v>4.9000000000000004</v>
      </c>
      <c r="F143" s="116">
        <v>32.799999999999997</v>
      </c>
      <c r="G143" s="116">
        <v>196</v>
      </c>
      <c r="H143" s="95" t="s">
        <v>142</v>
      </c>
    </row>
    <row r="144" spans="1:8" x14ac:dyDescent="0.25">
      <c r="A144" s="275"/>
      <c r="B144" s="115" t="s">
        <v>78</v>
      </c>
      <c r="C144" s="116">
        <v>180</v>
      </c>
      <c r="D144" s="116">
        <v>0</v>
      </c>
      <c r="E144" s="116">
        <v>0</v>
      </c>
      <c r="F144" s="116">
        <v>11</v>
      </c>
      <c r="G144" s="116">
        <v>53</v>
      </c>
      <c r="H144" s="123">
        <v>376</v>
      </c>
    </row>
    <row r="145" spans="1:8" x14ac:dyDescent="0.25">
      <c r="A145" s="275"/>
      <c r="B145" s="117" t="s">
        <v>50</v>
      </c>
      <c r="C145" s="119">
        <v>50</v>
      </c>
      <c r="D145" s="119">
        <v>2</v>
      </c>
      <c r="E145" s="119">
        <v>1</v>
      </c>
      <c r="F145" s="119">
        <v>8</v>
      </c>
      <c r="G145" s="119">
        <v>117</v>
      </c>
      <c r="H145" s="95" t="s">
        <v>132</v>
      </c>
    </row>
    <row r="146" spans="1:8" ht="15.75" thickBot="1" x14ac:dyDescent="0.3">
      <c r="A146" s="257" t="s">
        <v>108</v>
      </c>
      <c r="B146" s="258"/>
      <c r="C146" s="100">
        <f>SUM(C140:C145)</f>
        <v>740</v>
      </c>
      <c r="D146" s="100">
        <f t="shared" ref="D146:G146" si="28">SUM(D140:D145)</f>
        <v>27.979999999999997</v>
      </c>
      <c r="E146" s="100">
        <f t="shared" si="28"/>
        <v>19.82</v>
      </c>
      <c r="F146" s="100">
        <f t="shared" si="28"/>
        <v>72.199999999999989</v>
      </c>
      <c r="G146" s="100">
        <f t="shared" si="28"/>
        <v>710.8</v>
      </c>
      <c r="H146" s="101"/>
    </row>
    <row r="147" spans="1:8" x14ac:dyDescent="0.25">
      <c r="A147" s="277" t="s">
        <v>109</v>
      </c>
      <c r="B147" s="278"/>
      <c r="C147" s="102">
        <f>C146+C139</f>
        <v>1290</v>
      </c>
      <c r="D147" s="102">
        <f t="shared" ref="D147:G147" si="29">D146+D139</f>
        <v>39.429999999999993</v>
      </c>
      <c r="E147" s="102">
        <f t="shared" si="29"/>
        <v>32.049999999999997</v>
      </c>
      <c r="F147" s="102">
        <f t="shared" si="29"/>
        <v>153.58999999999997</v>
      </c>
      <c r="G147" s="102">
        <f t="shared" si="29"/>
        <v>1182.25</v>
      </c>
      <c r="H147" s="103"/>
    </row>
    <row r="148" spans="1:8" x14ac:dyDescent="0.25">
      <c r="A148" s="275" t="s">
        <v>123</v>
      </c>
      <c r="B148" s="276"/>
      <c r="C148" s="96">
        <v>12471</v>
      </c>
      <c r="D148" s="97">
        <v>382.32</v>
      </c>
      <c r="E148" s="97">
        <v>503.82000000000022</v>
      </c>
      <c r="F148" s="97">
        <v>1806.91</v>
      </c>
      <c r="G148" s="98">
        <v>13324.659999999998</v>
      </c>
      <c r="H148" s="99"/>
    </row>
    <row r="149" spans="1:8" ht="15.75" thickBot="1" x14ac:dyDescent="0.3">
      <c r="A149" s="280" t="s">
        <v>124</v>
      </c>
      <c r="B149" s="281"/>
      <c r="C149" s="104">
        <v>1247.0999999999999</v>
      </c>
      <c r="D149" s="105">
        <v>38.229999999999997</v>
      </c>
      <c r="E149" s="105">
        <v>50.38</v>
      </c>
      <c r="F149" s="105">
        <v>180.69</v>
      </c>
      <c r="G149" s="106">
        <v>1332.47</v>
      </c>
      <c r="H149" s="107"/>
    </row>
  </sheetData>
  <mergeCells count="69">
    <mergeCell ref="A27:B27"/>
    <mergeCell ref="A8:H8"/>
    <mergeCell ref="A12:A13"/>
    <mergeCell ref="B12:B13"/>
    <mergeCell ref="C12:C13"/>
    <mergeCell ref="D12:F12"/>
    <mergeCell ref="G12:G13"/>
    <mergeCell ref="H12:H13"/>
    <mergeCell ref="A14:H14"/>
    <mergeCell ref="A15:A17"/>
    <mergeCell ref="A18:B18"/>
    <mergeCell ref="A19:A25"/>
    <mergeCell ref="A26:B26"/>
    <mergeCell ref="A54:B54"/>
    <mergeCell ref="A28:H28"/>
    <mergeCell ref="A29:A31"/>
    <mergeCell ref="A32:B32"/>
    <mergeCell ref="A33:A39"/>
    <mergeCell ref="A40:B40"/>
    <mergeCell ref="A41:B41"/>
    <mergeCell ref="A42:H42"/>
    <mergeCell ref="A43:A45"/>
    <mergeCell ref="A46:B46"/>
    <mergeCell ref="A47:A52"/>
    <mergeCell ref="A53:B53"/>
    <mergeCell ref="A81:B81"/>
    <mergeCell ref="A55:H55"/>
    <mergeCell ref="A56:A58"/>
    <mergeCell ref="A59:B59"/>
    <mergeCell ref="A60:A65"/>
    <mergeCell ref="A66:B66"/>
    <mergeCell ref="A67:B67"/>
    <mergeCell ref="A68:H68"/>
    <mergeCell ref="A69:A71"/>
    <mergeCell ref="A72:B72"/>
    <mergeCell ref="A73:A79"/>
    <mergeCell ref="A80:B80"/>
    <mergeCell ref="A108:B108"/>
    <mergeCell ref="A82:H82"/>
    <mergeCell ref="A83:A86"/>
    <mergeCell ref="A87:B87"/>
    <mergeCell ref="A88:A93"/>
    <mergeCell ref="A94:B94"/>
    <mergeCell ref="A95:B95"/>
    <mergeCell ref="A96:H96"/>
    <mergeCell ref="A97:A99"/>
    <mergeCell ref="A100:B100"/>
    <mergeCell ref="A101:A106"/>
    <mergeCell ref="A107:B107"/>
    <mergeCell ref="A134:B134"/>
    <mergeCell ref="A109:H109"/>
    <mergeCell ref="A110:A112"/>
    <mergeCell ref="A113:B113"/>
    <mergeCell ref="A114:A119"/>
    <mergeCell ref="A120:B120"/>
    <mergeCell ref="A121:B121"/>
    <mergeCell ref="A122:H122"/>
    <mergeCell ref="A123:A125"/>
    <mergeCell ref="A126:B126"/>
    <mergeCell ref="A127:A132"/>
    <mergeCell ref="A133:B133"/>
    <mergeCell ref="A148:B148"/>
    <mergeCell ref="A149:B149"/>
    <mergeCell ref="A135:H135"/>
    <mergeCell ref="A136:A138"/>
    <mergeCell ref="A139:B139"/>
    <mergeCell ref="A140:A145"/>
    <mergeCell ref="A146:B146"/>
    <mergeCell ref="A147:B14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ОВЗ 12-18</vt:lpstr>
      <vt:lpstr>ОВЗ 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2025-04-11T08:27:03Z</dcterms:modified>
</cp:coreProperties>
</file>